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8150" windowHeight="11835" tabRatio="905" activeTab="2"/>
  </bookViews>
  <sheets>
    <sheet name="Notenübersicht" sheetId="2" r:id="rId1"/>
    <sheet name="Eingabe" sheetId="1" r:id="rId2"/>
    <sheet name="1" sheetId="3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</sheets>
  <calcPr calcId="125725"/>
</workbook>
</file>

<file path=xl/calcChain.xml><?xml version="1.0" encoding="utf-8"?>
<calcChain xmlns="http://schemas.openxmlformats.org/spreadsheetml/2006/main">
  <c r="S2" i="1"/>
  <c r="R2"/>
  <c r="Q2"/>
  <c r="P2"/>
  <c r="O2"/>
  <c r="N2"/>
  <c r="M2"/>
  <c r="O7" i="33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F24"/>
  <c r="E24"/>
  <c r="B24"/>
  <c r="A24"/>
  <c r="L23"/>
  <c r="K23"/>
  <c r="J23"/>
  <c r="H23"/>
  <c r="G23"/>
  <c r="F23"/>
  <c r="E23"/>
  <c r="C23"/>
  <c r="B23"/>
  <c r="A23"/>
  <c r="J22"/>
  <c r="E22"/>
  <c r="Q2" s="1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N7" s="1"/>
  <c r="F4"/>
  <c r="C4"/>
  <c r="B4"/>
  <c r="A4"/>
  <c r="J3"/>
  <c r="E3"/>
  <c r="A3"/>
  <c r="M2" s="1"/>
  <c r="S2"/>
  <c r="R2"/>
  <c r="O2"/>
  <c r="N2"/>
  <c r="A1"/>
  <c r="B60" i="32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Q7" s="1"/>
  <c r="F24"/>
  <c r="E24"/>
  <c r="B24"/>
  <c r="A24"/>
  <c r="L23"/>
  <c r="K23"/>
  <c r="J23"/>
  <c r="H23"/>
  <c r="G23"/>
  <c r="F23"/>
  <c r="E23"/>
  <c r="C23"/>
  <c r="B23"/>
  <c r="A23"/>
  <c r="J22"/>
  <c r="E22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A3"/>
  <c r="M2" s="1"/>
  <c r="R2"/>
  <c r="Q2"/>
  <c r="P2"/>
  <c r="N2"/>
  <c r="A1"/>
  <c r="B60" i="31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Q7" s="1"/>
  <c r="F24"/>
  <c r="E24"/>
  <c r="B24"/>
  <c r="A24"/>
  <c r="L23"/>
  <c r="K23"/>
  <c r="J23"/>
  <c r="H23"/>
  <c r="G23"/>
  <c r="F23"/>
  <c r="E23"/>
  <c r="C23"/>
  <c r="B23"/>
  <c r="A23"/>
  <c r="J22"/>
  <c r="E22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R2"/>
  <c r="Q2"/>
  <c r="P2"/>
  <c r="A1"/>
  <c r="B60" i="3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Q7" s="1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S2"/>
  <c r="R2"/>
  <c r="P2"/>
  <c r="A1"/>
  <c r="B60" i="29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E22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R2"/>
  <c r="Q2"/>
  <c r="P2"/>
  <c r="A1"/>
  <c r="B60" i="28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E22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R2"/>
  <c r="Q2"/>
  <c r="A1"/>
  <c r="B60" i="27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P2"/>
  <c r="A1"/>
  <c r="B60" i="26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Q7" s="1"/>
  <c r="F24"/>
  <c r="E24"/>
  <c r="B24"/>
  <c r="A24"/>
  <c r="L23"/>
  <c r="K23"/>
  <c r="J23"/>
  <c r="H23"/>
  <c r="G23"/>
  <c r="F23"/>
  <c r="E23"/>
  <c r="C23"/>
  <c r="B23"/>
  <c r="A23"/>
  <c r="J22"/>
  <c r="E22"/>
  <c r="Q2" s="1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A3"/>
  <c r="M2" s="1"/>
  <c r="S2"/>
  <c r="R2"/>
  <c r="N2"/>
  <c r="A1"/>
  <c r="B60" i="25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N7" s="1"/>
  <c r="F4"/>
  <c r="C4"/>
  <c r="B4"/>
  <c r="A4"/>
  <c r="J3"/>
  <c r="O2" s="1"/>
  <c r="E3"/>
  <c r="N2" s="1"/>
  <c r="A3"/>
  <c r="M2" s="1"/>
  <c r="Q2"/>
  <c r="A1"/>
  <c r="B60" i="24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Q7" s="1"/>
  <c r="F25"/>
  <c r="E25"/>
  <c r="B25"/>
  <c r="A25"/>
  <c r="K24"/>
  <c r="J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A3"/>
  <c r="M2" s="1"/>
  <c r="S2"/>
  <c r="P2"/>
  <c r="N2"/>
  <c r="A1"/>
  <c r="B60" i="23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E22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R2"/>
  <c r="Q2"/>
  <c r="P2"/>
  <c r="A1"/>
  <c r="B60" i="22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E3"/>
  <c r="N2" s="1"/>
  <c r="A3"/>
  <c r="M2" s="1"/>
  <c r="R2"/>
  <c r="P2"/>
  <c r="O2"/>
  <c r="A1"/>
  <c r="B60" i="21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E22"/>
  <c r="Q2" s="1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R2"/>
  <c r="A1"/>
  <c r="B60" i="2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Q7" s="1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S2"/>
  <c r="P2"/>
  <c r="A1"/>
  <c r="B60" i="19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Q2"/>
  <c r="A1"/>
  <c r="B60" i="18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E3"/>
  <c r="N2" s="1"/>
  <c r="A3"/>
  <c r="M2" s="1"/>
  <c r="S2"/>
  <c r="P2"/>
  <c r="O2"/>
  <c r="A1"/>
  <c r="B60" i="17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Q7" s="1"/>
  <c r="F24"/>
  <c r="E24"/>
  <c r="B24"/>
  <c r="A24"/>
  <c r="L23"/>
  <c r="K23"/>
  <c r="J23"/>
  <c r="H23"/>
  <c r="G23"/>
  <c r="F23"/>
  <c r="E23"/>
  <c r="C23"/>
  <c r="B23"/>
  <c r="A23"/>
  <c r="J22"/>
  <c r="R2" s="1"/>
  <c r="E22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Q2"/>
  <c r="A1"/>
  <c r="B60" i="16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A3"/>
  <c r="M2" s="1"/>
  <c r="S2"/>
  <c r="P2"/>
  <c r="N2"/>
  <c r="A1"/>
  <c r="B60" i="15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Q7" s="1"/>
  <c r="F24"/>
  <c r="E24"/>
  <c r="B24"/>
  <c r="A24"/>
  <c r="L23"/>
  <c r="K23"/>
  <c r="J23"/>
  <c r="H23"/>
  <c r="G23"/>
  <c r="F23"/>
  <c r="E23"/>
  <c r="C23"/>
  <c r="B23"/>
  <c r="A23"/>
  <c r="J22"/>
  <c r="R2" s="1"/>
  <c r="E22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Q2"/>
  <c r="A1"/>
  <c r="B60" i="14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Q7" s="1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E22"/>
  <c r="Q2" s="1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E3"/>
  <c r="N2" s="1"/>
  <c r="A3"/>
  <c r="M2" s="1"/>
  <c r="R2"/>
  <c r="O2"/>
  <c r="A1"/>
  <c r="B60" i="13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Q2"/>
  <c r="A1"/>
  <c r="B60" i="12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A3"/>
  <c r="M2" s="1"/>
  <c r="N2"/>
  <c r="A1"/>
  <c r="B60" i="11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E22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S2"/>
  <c r="R2"/>
  <c r="Q2"/>
  <c r="A1"/>
  <c r="B60" i="1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S2"/>
  <c r="P2"/>
  <c r="A1"/>
  <c r="B60" i="9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A1"/>
  <c r="B60" i="8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N7" s="1"/>
  <c r="F4"/>
  <c r="C4"/>
  <c r="B4"/>
  <c r="A4"/>
  <c r="J3"/>
  <c r="O2" s="1"/>
  <c r="E3"/>
  <c r="N2" s="1"/>
  <c r="A3"/>
  <c r="M2" s="1"/>
  <c r="A1"/>
  <c r="B60" i="7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S2"/>
  <c r="R2"/>
  <c r="P2"/>
  <c r="A1"/>
  <c r="B60" i="6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S2" s="1"/>
  <c r="K40"/>
  <c r="J40"/>
  <c r="H40"/>
  <c r="F40"/>
  <c r="E40"/>
  <c r="B40"/>
  <c r="A40"/>
  <c r="K39"/>
  <c r="J39"/>
  <c r="H39"/>
  <c r="F39"/>
  <c r="E39"/>
  <c r="B39"/>
  <c r="A39"/>
  <c r="K38"/>
  <c r="J38"/>
  <c r="H38"/>
  <c r="F38"/>
  <c r="E38"/>
  <c r="B38"/>
  <c r="A38"/>
  <c r="K37"/>
  <c r="J37"/>
  <c r="H37"/>
  <c r="F37"/>
  <c r="E37"/>
  <c r="B37"/>
  <c r="A37"/>
  <c r="K36"/>
  <c r="J36"/>
  <c r="H36"/>
  <c r="F36"/>
  <c r="E36"/>
  <c r="B36"/>
  <c r="A36"/>
  <c r="K35"/>
  <c r="J35"/>
  <c r="H35"/>
  <c r="F35"/>
  <c r="E35"/>
  <c r="B35"/>
  <c r="A35"/>
  <c r="K34"/>
  <c r="J34"/>
  <c r="H34"/>
  <c r="F34"/>
  <c r="E34"/>
  <c r="B34"/>
  <c r="A34"/>
  <c r="K33"/>
  <c r="J33"/>
  <c r="H33"/>
  <c r="F33"/>
  <c r="E33"/>
  <c r="B33"/>
  <c r="A33"/>
  <c r="K32"/>
  <c r="J32"/>
  <c r="H32"/>
  <c r="F32"/>
  <c r="E32"/>
  <c r="B32"/>
  <c r="A32"/>
  <c r="K31"/>
  <c r="J31"/>
  <c r="H31"/>
  <c r="F31"/>
  <c r="E31"/>
  <c r="B31"/>
  <c r="A31"/>
  <c r="K30"/>
  <c r="J30"/>
  <c r="H30"/>
  <c r="F30"/>
  <c r="E30"/>
  <c r="B30"/>
  <c r="A30"/>
  <c r="K29"/>
  <c r="J29"/>
  <c r="H29"/>
  <c r="F29"/>
  <c r="E29"/>
  <c r="B29"/>
  <c r="A29"/>
  <c r="K28"/>
  <c r="J28"/>
  <c r="H28"/>
  <c r="F28"/>
  <c r="E28"/>
  <c r="B28"/>
  <c r="A28"/>
  <c r="K27"/>
  <c r="J27"/>
  <c r="H27"/>
  <c r="F27"/>
  <c r="E27"/>
  <c r="B27"/>
  <c r="A27"/>
  <c r="K26"/>
  <c r="J26"/>
  <c r="H26"/>
  <c r="F26"/>
  <c r="E26"/>
  <c r="B26"/>
  <c r="A26"/>
  <c r="K25"/>
  <c r="J25"/>
  <c r="H25"/>
  <c r="F25"/>
  <c r="E25"/>
  <c r="B25"/>
  <c r="A25"/>
  <c r="K24"/>
  <c r="J24"/>
  <c r="H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N2" s="1"/>
  <c r="A3"/>
  <c r="M2" s="1"/>
  <c r="P2"/>
  <c r="A1"/>
  <c r="H40" i="5"/>
  <c r="H39"/>
  <c r="H38"/>
  <c r="H37"/>
  <c r="H36"/>
  <c r="H35"/>
  <c r="H34"/>
  <c r="H33"/>
  <c r="H32"/>
  <c r="H31"/>
  <c r="H30"/>
  <c r="H29"/>
  <c r="H28"/>
  <c r="H27"/>
  <c r="H26"/>
  <c r="H25"/>
  <c r="H24"/>
  <c r="H25" i="4"/>
  <c r="H26"/>
  <c r="H27"/>
  <c r="H28"/>
  <c r="H29"/>
  <c r="H30"/>
  <c r="H31"/>
  <c r="H32"/>
  <c r="H33"/>
  <c r="H34"/>
  <c r="H35"/>
  <c r="H36"/>
  <c r="H37"/>
  <c r="H38"/>
  <c r="H39"/>
  <c r="H40"/>
  <c r="B60" i="5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C43"/>
  <c r="B43"/>
  <c r="A43"/>
  <c r="A42"/>
  <c r="K40"/>
  <c r="J40"/>
  <c r="F40"/>
  <c r="E40"/>
  <c r="B40"/>
  <c r="A40"/>
  <c r="K39"/>
  <c r="J39"/>
  <c r="F39"/>
  <c r="E39"/>
  <c r="B39"/>
  <c r="A39"/>
  <c r="K38"/>
  <c r="J38"/>
  <c r="F38"/>
  <c r="E38"/>
  <c r="B38"/>
  <c r="A38"/>
  <c r="K37"/>
  <c r="J37"/>
  <c r="F37"/>
  <c r="E37"/>
  <c r="B37"/>
  <c r="A37"/>
  <c r="K36"/>
  <c r="J36"/>
  <c r="F36"/>
  <c r="E36"/>
  <c r="B36"/>
  <c r="A36"/>
  <c r="K35"/>
  <c r="J35"/>
  <c r="F35"/>
  <c r="E35"/>
  <c r="B35"/>
  <c r="A35"/>
  <c r="K34"/>
  <c r="J34"/>
  <c r="F34"/>
  <c r="E34"/>
  <c r="B34"/>
  <c r="A34"/>
  <c r="K33"/>
  <c r="J33"/>
  <c r="F33"/>
  <c r="E33"/>
  <c r="B33"/>
  <c r="A33"/>
  <c r="K32"/>
  <c r="J32"/>
  <c r="F32"/>
  <c r="E32"/>
  <c r="B32"/>
  <c r="A32"/>
  <c r="K31"/>
  <c r="J31"/>
  <c r="F31"/>
  <c r="E31"/>
  <c r="B31"/>
  <c r="A31"/>
  <c r="K30"/>
  <c r="J30"/>
  <c r="F30"/>
  <c r="E30"/>
  <c r="B30"/>
  <c r="A30"/>
  <c r="K29"/>
  <c r="J29"/>
  <c r="F29"/>
  <c r="E29"/>
  <c r="B29"/>
  <c r="A29"/>
  <c r="K28"/>
  <c r="J28"/>
  <c r="F28"/>
  <c r="E28"/>
  <c r="B28"/>
  <c r="A28"/>
  <c r="K27"/>
  <c r="J27"/>
  <c r="F27"/>
  <c r="E27"/>
  <c r="B27"/>
  <c r="A27"/>
  <c r="K26"/>
  <c r="J26"/>
  <c r="F26"/>
  <c r="E26"/>
  <c r="B26"/>
  <c r="A26"/>
  <c r="K25"/>
  <c r="J25"/>
  <c r="F25"/>
  <c r="E25"/>
  <c r="B25"/>
  <c r="A25"/>
  <c r="K24"/>
  <c r="J24"/>
  <c r="F24"/>
  <c r="E24"/>
  <c r="B24"/>
  <c r="A24"/>
  <c r="L23"/>
  <c r="K23"/>
  <c r="J23"/>
  <c r="H23"/>
  <c r="G23"/>
  <c r="F23"/>
  <c r="E23"/>
  <c r="C23"/>
  <c r="B23"/>
  <c r="A23"/>
  <c r="J22"/>
  <c r="R2" s="1"/>
  <c r="E22"/>
  <c r="Q2" s="1"/>
  <c r="A22"/>
  <c r="P2" s="1"/>
  <c r="K21"/>
  <c r="J21"/>
  <c r="F21"/>
  <c r="E21"/>
  <c r="B21"/>
  <c r="A21"/>
  <c r="K20"/>
  <c r="J20"/>
  <c r="F20"/>
  <c r="E20"/>
  <c r="B20"/>
  <c r="A20"/>
  <c r="K19"/>
  <c r="J19"/>
  <c r="F19"/>
  <c r="E19"/>
  <c r="B19"/>
  <c r="A19"/>
  <c r="K18"/>
  <c r="J18"/>
  <c r="F18"/>
  <c r="E18"/>
  <c r="B18"/>
  <c r="A18"/>
  <c r="K17"/>
  <c r="J17"/>
  <c r="F17"/>
  <c r="E17"/>
  <c r="B17"/>
  <c r="A17"/>
  <c r="K16"/>
  <c r="J16"/>
  <c r="F16"/>
  <c r="E16"/>
  <c r="B16"/>
  <c r="A16"/>
  <c r="K15"/>
  <c r="J15"/>
  <c r="F15"/>
  <c r="E15"/>
  <c r="B15"/>
  <c r="A15"/>
  <c r="K14"/>
  <c r="J14"/>
  <c r="F14"/>
  <c r="E14"/>
  <c r="B14"/>
  <c r="A14"/>
  <c r="K13"/>
  <c r="J13"/>
  <c r="F13"/>
  <c r="E13"/>
  <c r="B13"/>
  <c r="A13"/>
  <c r="K12"/>
  <c r="J12"/>
  <c r="F12"/>
  <c r="E12"/>
  <c r="B12"/>
  <c r="A12"/>
  <c r="K11"/>
  <c r="J11"/>
  <c r="F11"/>
  <c r="E11"/>
  <c r="B11"/>
  <c r="A11"/>
  <c r="K10"/>
  <c r="J10"/>
  <c r="F10"/>
  <c r="E10"/>
  <c r="B10"/>
  <c r="A10"/>
  <c r="K9"/>
  <c r="J9"/>
  <c r="F9"/>
  <c r="E9"/>
  <c r="B9"/>
  <c r="A9"/>
  <c r="K8"/>
  <c r="J8"/>
  <c r="F8"/>
  <c r="E8"/>
  <c r="B8"/>
  <c r="A8"/>
  <c r="S7"/>
  <c r="R7"/>
  <c r="P7"/>
  <c r="O7"/>
  <c r="M7"/>
  <c r="K7"/>
  <c r="J7"/>
  <c r="F7"/>
  <c r="E7"/>
  <c r="B7"/>
  <c r="A7"/>
  <c r="K6"/>
  <c r="J6"/>
  <c r="F6"/>
  <c r="E6"/>
  <c r="B6"/>
  <c r="A6"/>
  <c r="K5"/>
  <c r="J5"/>
  <c r="H5"/>
  <c r="G5"/>
  <c r="F5"/>
  <c r="E5"/>
  <c r="B5"/>
  <c r="A5"/>
  <c r="L4"/>
  <c r="K4"/>
  <c r="J4"/>
  <c r="H4"/>
  <c r="G4"/>
  <c r="F4"/>
  <c r="C4"/>
  <c r="B4"/>
  <c r="A4"/>
  <c r="J3"/>
  <c r="O2" s="1"/>
  <c r="E3"/>
  <c r="A3"/>
  <c r="M2" s="1"/>
  <c r="S2"/>
  <c r="N2"/>
  <c r="A1"/>
  <c r="Q7" i="11" l="1"/>
  <c r="Q7" i="33"/>
  <c r="Q7" i="8"/>
  <c r="Q7" i="10"/>
  <c r="Q7" i="12"/>
  <c r="Q7" i="19"/>
  <c r="Q7" i="25"/>
  <c r="Q7" i="27"/>
  <c r="Q7" i="6"/>
  <c r="Q7" i="16"/>
  <c r="Q7" i="18"/>
  <c r="Q7" i="21"/>
  <c r="Q7" i="5"/>
  <c r="Q7" i="7"/>
  <c r="N11" s="1"/>
  <c r="N17" s="1"/>
  <c r="F5" i="2" s="1"/>
  <c r="Q7" i="9"/>
  <c r="Q7" i="22"/>
  <c r="Q7" i="28"/>
  <c r="Q7" i="13"/>
  <c r="Q7" i="23"/>
  <c r="Q7" i="29"/>
  <c r="N7" i="11"/>
  <c r="Q7" i="4"/>
  <c r="N11" s="1"/>
  <c r="N7" i="28"/>
  <c r="N7" i="7"/>
  <c r="N7" i="10"/>
  <c r="N7" i="6"/>
  <c r="N7" i="9"/>
  <c r="N7" i="18"/>
  <c r="N7" i="5"/>
  <c r="N7" i="16"/>
  <c r="N7" i="20"/>
  <c r="N7" i="23"/>
  <c r="N7" i="13"/>
  <c r="N7" i="15"/>
  <c r="N7" i="17"/>
  <c r="N7" i="19"/>
  <c r="N7" i="21"/>
  <c r="N7" i="27"/>
  <c r="N7" i="29"/>
  <c r="N7" i="31"/>
  <c r="N7" i="22"/>
  <c r="N7" i="24"/>
  <c r="N7" i="30"/>
  <c r="N7" i="32"/>
  <c r="N7" i="12"/>
  <c r="N7" i="14"/>
  <c r="N7" i="26"/>
  <c r="J7" i="4"/>
  <c r="K7"/>
  <c r="C43"/>
  <c r="B43"/>
  <c r="A43"/>
  <c r="L23"/>
  <c r="K23"/>
  <c r="J23"/>
  <c r="H23"/>
  <c r="G23"/>
  <c r="F23"/>
  <c r="E23"/>
  <c r="C23"/>
  <c r="A23"/>
  <c r="B23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B24"/>
  <c r="A24"/>
  <c r="K5"/>
  <c r="K6"/>
  <c r="K8"/>
  <c r="K9"/>
  <c r="K10"/>
  <c r="K11"/>
  <c r="K12"/>
  <c r="K13"/>
  <c r="K14"/>
  <c r="K15"/>
  <c r="K16"/>
  <c r="K17"/>
  <c r="K18"/>
  <c r="K19"/>
  <c r="K20"/>
  <c r="K21"/>
  <c r="J6"/>
  <c r="J8"/>
  <c r="J9"/>
  <c r="J10"/>
  <c r="J11"/>
  <c r="J12"/>
  <c r="J13"/>
  <c r="J14"/>
  <c r="J15"/>
  <c r="J16"/>
  <c r="J17"/>
  <c r="J18"/>
  <c r="J19"/>
  <c r="J20"/>
  <c r="J21"/>
  <c r="J5"/>
  <c r="L4"/>
  <c r="K4"/>
  <c r="J4"/>
  <c r="F4"/>
  <c r="H5"/>
  <c r="G5"/>
  <c r="F5"/>
  <c r="E5"/>
  <c r="H4"/>
  <c r="G4"/>
  <c r="N7" s="1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F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B6"/>
  <c r="E6"/>
  <c r="A5"/>
  <c r="A6"/>
  <c r="B5"/>
  <c r="B4"/>
  <c r="C4"/>
  <c r="A4"/>
  <c r="A42"/>
  <c r="S2" s="1"/>
  <c r="J22"/>
  <c r="E22"/>
  <c r="Q2" s="1"/>
  <c r="A22"/>
  <c r="P2" s="1"/>
  <c r="J3"/>
  <c r="O2" s="1"/>
  <c r="E3"/>
  <c r="N2" s="1"/>
  <c r="A3"/>
  <c r="M2" s="1"/>
  <c r="A1"/>
  <c r="S7"/>
  <c r="R7"/>
  <c r="P7"/>
  <c r="O7"/>
  <c r="M7"/>
  <c r="R2"/>
  <c r="M3" i="8"/>
  <c r="M3" i="27"/>
  <c r="M3" i="29"/>
  <c r="M3" i="9"/>
  <c r="M3" i="25"/>
  <c r="M3" i="13"/>
  <c r="M3" i="28"/>
  <c r="M3" i="30"/>
  <c r="M3" i="31"/>
  <c r="M3" i="26"/>
  <c r="M3" i="6"/>
  <c r="M3" i="21"/>
  <c r="M3" i="15"/>
  <c r="M3" i="14"/>
  <c r="M3" i="23"/>
  <c r="M3" i="16"/>
  <c r="M3" i="32"/>
  <c r="M3" i="4"/>
  <c r="M3" i="18"/>
  <c r="M3" i="20"/>
  <c r="M3" i="12"/>
  <c r="M3" i="19"/>
  <c r="M3" i="24"/>
  <c r="M3" i="7"/>
  <c r="M3" i="10"/>
  <c r="M3" i="5"/>
  <c r="M3" i="11"/>
  <c r="M3" i="33"/>
  <c r="M3" i="17"/>
  <c r="M3" i="22"/>
  <c r="N3" i="10"/>
  <c r="N3" i="24"/>
  <c r="N3" i="12"/>
  <c r="N3" i="7"/>
  <c r="N3" i="14"/>
  <c r="N3" i="29"/>
  <c r="N3" i="31"/>
  <c r="N3" i="13"/>
  <c r="N3" i="32"/>
  <c r="N3" i="22"/>
  <c r="N3" i="15"/>
  <c r="N3" i="18"/>
  <c r="N3" i="4"/>
  <c r="N3" i="23"/>
  <c r="N3" i="33"/>
  <c r="N3" i="30"/>
  <c r="N3" i="20"/>
  <c r="N3" i="26"/>
  <c r="N3" i="8"/>
  <c r="N3" i="16"/>
  <c r="N3" i="28"/>
  <c r="N3" i="17"/>
  <c r="N3" i="6"/>
  <c r="N3" i="19"/>
  <c r="N3" i="21"/>
  <c r="N3" i="27"/>
  <c r="N3" i="5"/>
  <c r="N3" i="9"/>
  <c r="N3" i="11"/>
  <c r="N3" i="25"/>
  <c r="O3" i="13"/>
  <c r="O3" i="27"/>
  <c r="O3" i="18"/>
  <c r="O3" i="4"/>
  <c r="O3" i="5"/>
  <c r="O3" i="23"/>
  <c r="O3" i="32"/>
  <c r="O3" i="9"/>
  <c r="O3" i="20"/>
  <c r="O3" i="7"/>
  <c r="O3" i="29"/>
  <c r="O3" i="25"/>
  <c r="O3" i="15"/>
  <c r="O3" i="19"/>
  <c r="O3" i="10"/>
  <c r="O3" i="14"/>
  <c r="O3" i="30"/>
  <c r="O3" i="21"/>
  <c r="O3" i="33"/>
  <c r="O3" i="6"/>
  <c r="O3" i="24"/>
  <c r="O3" i="31"/>
  <c r="O3" i="17"/>
  <c r="O3" i="11"/>
  <c r="O3" i="16"/>
  <c r="O3" i="22"/>
  <c r="O3" i="26"/>
  <c r="O3" i="8"/>
  <c r="O3" i="28"/>
  <c r="O3" i="12"/>
  <c r="P3" i="17"/>
  <c r="P3" i="16"/>
  <c r="P3" i="4"/>
  <c r="P3" i="31"/>
  <c r="P3" i="15"/>
  <c r="P3" i="9"/>
  <c r="P3" i="32"/>
  <c r="P3" i="14"/>
  <c r="P3" i="22"/>
  <c r="P3" i="21"/>
  <c r="P3" i="23"/>
  <c r="P3" i="10"/>
  <c r="P3" i="20"/>
  <c r="P3" i="30"/>
  <c r="P3" i="7"/>
  <c r="P3" i="13"/>
  <c r="P3" i="28"/>
  <c r="P3" i="33"/>
  <c r="P3" i="18"/>
  <c r="P3" i="11"/>
  <c r="P3" i="19"/>
  <c r="P3" i="29"/>
  <c r="P3" i="8"/>
  <c r="P3" i="12"/>
  <c r="P3" i="5"/>
  <c r="P3" i="26"/>
  <c r="P3" i="27"/>
  <c r="P3" i="24"/>
  <c r="P3" i="6"/>
  <c r="P3" i="25"/>
  <c r="Q3" i="24"/>
  <c r="Q3" i="8"/>
  <c r="Q3" i="26"/>
  <c r="Q3" i="31"/>
  <c r="Q3" i="23"/>
  <c r="Q3" i="22"/>
  <c r="Q3" i="33"/>
  <c r="Q3" i="28"/>
  <c r="Q3" i="18"/>
  <c r="Q3" i="13"/>
  <c r="Q3" i="14"/>
  <c r="Q3" i="21"/>
  <c r="Q3" i="4"/>
  <c r="Q3" i="27"/>
  <c r="Q3" i="20"/>
  <c r="Q3" i="11"/>
  <c r="Q3" i="29"/>
  <c r="Q3" i="12"/>
  <c r="Q3" i="5"/>
  <c r="Q3" i="9"/>
  <c r="Q3" i="19"/>
  <c r="Q3" i="16"/>
  <c r="Q3" i="7"/>
  <c r="Q3" i="6"/>
  <c r="Q3" i="15"/>
  <c r="Q3" i="30"/>
  <c r="Q3" i="32"/>
  <c r="Q3" i="25"/>
  <c r="Q3" i="17"/>
  <c r="Q3" i="10"/>
  <c r="R3" i="22"/>
  <c r="R3" i="15"/>
  <c r="R3" i="21"/>
  <c r="R3" i="10"/>
  <c r="R3" i="9"/>
  <c r="R3" i="19"/>
  <c r="R3" i="7"/>
  <c r="R3" i="27"/>
  <c r="R3" i="25"/>
  <c r="R3" i="12"/>
  <c r="R3" i="17"/>
  <c r="R3" i="31"/>
  <c r="R3" i="28"/>
  <c r="R3" i="29"/>
  <c r="R3" i="14"/>
  <c r="R3" i="26"/>
  <c r="R3" i="23"/>
  <c r="R3" i="32"/>
  <c r="R3" i="20"/>
  <c r="R3" i="16"/>
  <c r="R3" i="33"/>
  <c r="R3" i="18"/>
  <c r="R3" i="13"/>
  <c r="R3" i="24"/>
  <c r="R3" i="4"/>
  <c r="R3" i="11"/>
  <c r="R3" i="5"/>
  <c r="R3" i="6"/>
  <c r="R3" i="30"/>
  <c r="R3" i="8"/>
  <c r="S3" i="22"/>
  <c r="N11" s="1"/>
  <c r="S3" i="18"/>
  <c r="S3" i="9"/>
  <c r="N11" s="1"/>
  <c r="S3" i="32"/>
  <c r="N11" s="1"/>
  <c r="S3" i="7"/>
  <c r="S3" i="15"/>
  <c r="N11"/>
  <c r="N4" i="2" s="1"/>
  <c r="S3" i="20"/>
  <c r="N11"/>
  <c r="S4" i="2" s="1"/>
  <c r="S3" i="12"/>
  <c r="N11" s="1"/>
  <c r="S3" i="16"/>
  <c r="N11"/>
  <c r="O4" i="2" s="1"/>
  <c r="S3" i="6"/>
  <c r="N11"/>
  <c r="E4" i="2" s="1"/>
  <c r="S3" i="17"/>
  <c r="N11"/>
  <c r="P4" i="2" s="1"/>
  <c r="S3" i="10"/>
  <c r="N11"/>
  <c r="I4" i="2" s="1"/>
  <c r="S3" i="21"/>
  <c r="N11"/>
  <c r="N17" s="1"/>
  <c r="T5" i="2" s="1"/>
  <c r="S3" i="8"/>
  <c r="N11" s="1"/>
  <c r="S3" i="25"/>
  <c r="N11" s="1"/>
  <c r="S3" i="14"/>
  <c r="N11" s="1"/>
  <c r="S3" i="26"/>
  <c r="N11" s="1"/>
  <c r="S3" i="11"/>
  <c r="N11"/>
  <c r="J4" i="2" s="1"/>
  <c r="S3" i="30"/>
  <c r="N11"/>
  <c r="AC4" i="2" s="1"/>
  <c r="S3" i="27"/>
  <c r="N11"/>
  <c r="Z4" i="2" s="1"/>
  <c r="S3" i="29"/>
  <c r="N11"/>
  <c r="AB4" i="2" s="1"/>
  <c r="S3" i="13"/>
  <c r="N11"/>
  <c r="L4" i="2" s="1"/>
  <c r="S3" i="4"/>
  <c r="S3" i="24"/>
  <c r="N11"/>
  <c r="N17" s="1"/>
  <c r="W5" i="2" s="1"/>
  <c r="S3" i="19"/>
  <c r="N11"/>
  <c r="R4" i="2" s="1"/>
  <c r="S3" i="23"/>
  <c r="N11"/>
  <c r="N17" s="1"/>
  <c r="V5" i="2" s="1"/>
  <c r="S3" i="33"/>
  <c r="N11"/>
  <c r="N17" s="1"/>
  <c r="B5" i="2" s="1"/>
  <c r="S3" i="5"/>
  <c r="N11" s="1"/>
  <c r="S3" i="31"/>
  <c r="N11"/>
  <c r="AD4" i="2" s="1"/>
  <c r="S3" i="28"/>
  <c r="N11"/>
  <c r="AA4" i="2" s="1"/>
  <c r="N11" i="18" l="1"/>
  <c r="T4" i="2"/>
  <c r="N17" i="16"/>
  <c r="O5" i="2" s="1"/>
  <c r="N17" i="6"/>
  <c r="E5" i="2" s="1"/>
  <c r="N17" i="11"/>
  <c r="J5" i="2" s="1"/>
  <c r="N17" i="20"/>
  <c r="S5" i="2" s="1"/>
  <c r="N17" i="15"/>
  <c r="N5" i="2" s="1"/>
  <c r="N17" i="29"/>
  <c r="AB5" i="2" s="1"/>
  <c r="N17" i="28"/>
  <c r="AA5" i="2" s="1"/>
  <c r="C4"/>
  <c r="N17" i="4"/>
  <c r="C5" i="2" s="1"/>
  <c r="N17" i="25"/>
  <c r="X5" i="2" s="1"/>
  <c r="X4"/>
  <c r="N17" i="9"/>
  <c r="H5" i="2" s="1"/>
  <c r="H4"/>
  <c r="N17" i="5"/>
  <c r="D5" i="2" s="1"/>
  <c r="D4"/>
  <c r="M4"/>
  <c r="N17" i="14"/>
  <c r="M5" i="2" s="1"/>
  <c r="AE4"/>
  <c r="N17" i="32"/>
  <c r="AE5" i="2" s="1"/>
  <c r="N17" i="22"/>
  <c r="U5" i="2" s="1"/>
  <c r="U4"/>
  <c r="Y4"/>
  <c r="N17" i="26"/>
  <c r="Y5" i="2" s="1"/>
  <c r="N17" i="18"/>
  <c r="Q5" i="2" s="1"/>
  <c r="Q4"/>
  <c r="G4"/>
  <c r="N17" i="8"/>
  <c r="G5" i="2" s="1"/>
  <c r="K4"/>
  <c r="N17" i="12"/>
  <c r="K5" i="2" s="1"/>
  <c r="N17" i="30"/>
  <c r="AC5" i="2" s="1"/>
  <c r="N17" i="13"/>
  <c r="L5" i="2" s="1"/>
  <c r="N17" i="17"/>
  <c r="P5" i="2" s="1"/>
  <c r="B4"/>
  <c r="F4"/>
  <c r="N17" i="27"/>
  <c r="Z5" i="2" s="1"/>
  <c r="V4"/>
  <c r="W4"/>
  <c r="N17" i="31"/>
  <c r="AD5" i="2" s="1"/>
  <c r="N17" i="19"/>
  <c r="R5" i="2" s="1"/>
  <c r="N17" i="10"/>
  <c r="I5" i="2" s="1"/>
  <c r="B16" l="1"/>
  <c r="B15"/>
  <c r="B17"/>
  <c r="B13"/>
  <c r="B14"/>
  <c r="B23"/>
  <c r="B24"/>
  <c r="B19"/>
  <c r="B7"/>
  <c r="B9" s="1"/>
  <c r="B21"/>
  <c r="B20"/>
  <c r="B22"/>
  <c r="B12"/>
  <c r="B8"/>
  <c r="B10" s="1"/>
</calcChain>
</file>

<file path=xl/sharedStrings.xml><?xml version="1.0" encoding="utf-8"?>
<sst xmlns="http://schemas.openxmlformats.org/spreadsheetml/2006/main" count="209" uniqueCount="45">
  <si>
    <t>Name/Nummer</t>
  </si>
  <si>
    <t>Einzelnoten im  Fachbereich Deutsch</t>
  </si>
  <si>
    <t>1. Richtig schreiben</t>
  </si>
  <si>
    <t>Datum</t>
  </si>
  <si>
    <t>Zensur</t>
  </si>
  <si>
    <t>2. Texte verfassen</t>
  </si>
  <si>
    <t>Erstentwurf</t>
  </si>
  <si>
    <t>Zweitschrift</t>
  </si>
  <si>
    <t>Art</t>
  </si>
  <si>
    <t>4. Sprache untersuchen</t>
  </si>
  <si>
    <t>Thema</t>
  </si>
  <si>
    <t>Beschreibung</t>
  </si>
  <si>
    <t>Inhalt</t>
  </si>
  <si>
    <t>Faktor</t>
  </si>
  <si>
    <t>Berechnung der Einzelnoten</t>
  </si>
  <si>
    <t>Wertungsfaktor</t>
  </si>
  <si>
    <t>Beim Fotografen</t>
  </si>
  <si>
    <t>Unbek. Text lesen</t>
  </si>
  <si>
    <t>6. Sonstiges</t>
  </si>
  <si>
    <t>3. Mündliche Leistung</t>
  </si>
  <si>
    <t>5. Lesen und Literatur</t>
  </si>
  <si>
    <t>Gedichtvortrag</t>
  </si>
  <si>
    <t>Wortarten</t>
  </si>
  <si>
    <t>Bes. Mitarbeit</t>
  </si>
  <si>
    <t>Berechnung der Gesamtnote</t>
  </si>
  <si>
    <t>Zeugnisnote</t>
  </si>
  <si>
    <t>Für die Gewichtung der einzelnen Bereiche bitte hier in die grünen Felder den Wertungsfaktor eintragen:</t>
  </si>
  <si>
    <t>Zwerg Nase</t>
  </si>
  <si>
    <t>1. Textarbeit</t>
  </si>
  <si>
    <t>Schülernummer</t>
  </si>
  <si>
    <t>Dezimalnote</t>
  </si>
  <si>
    <t>Zeugnisnoten im Fachbereich Deutsch, Übersicht</t>
  </si>
  <si>
    <t>Notensumme</t>
  </si>
  <si>
    <t>Schnitt:</t>
  </si>
  <si>
    <t>Notenspiegel</t>
  </si>
  <si>
    <t>1 (1,0 bis 1,4)</t>
  </si>
  <si>
    <t>2 (1,5 bis 2,4)</t>
  </si>
  <si>
    <t>3 (2,4 bis 3,4)</t>
  </si>
  <si>
    <t>4 (3,5 bis 4,4)</t>
  </si>
  <si>
    <t>5 (4,5 bis 5,4)</t>
  </si>
  <si>
    <t>6 (5,5 bis 6,0)</t>
  </si>
  <si>
    <t>Bek. Text lesen</t>
  </si>
  <si>
    <t>Die heilige Barbara</t>
  </si>
  <si>
    <t>Bei der Zahnärztin</t>
  </si>
  <si>
    <t>7. Freier Bereich, z. B. Zuhören</t>
  </si>
</sst>
</file>

<file path=xl/styles.xml><?xml version="1.0" encoding="utf-8"?>
<styleSheet xmlns="http://schemas.openxmlformats.org/spreadsheetml/2006/main">
  <fonts count="11">
    <font>
      <sz val="10"/>
      <color theme="1"/>
      <name val="Arial Narrow"/>
      <family val="2"/>
    </font>
    <font>
      <b/>
      <sz val="12"/>
      <color rgb="FFFF0000"/>
      <name val="Arial Narrow"/>
      <family val="2"/>
    </font>
    <font>
      <b/>
      <sz val="10"/>
      <color theme="6" tint="-0.499984740745262"/>
      <name val="Arial Narrow"/>
      <family val="2"/>
    </font>
    <font>
      <b/>
      <sz val="10"/>
      <color theme="4" tint="-0.499984740745262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b/>
      <sz val="10"/>
      <color rgb="FFFF0000"/>
      <name val="Arial Narrow"/>
      <family val="2"/>
    </font>
    <font>
      <b/>
      <sz val="24"/>
      <color theme="1"/>
      <name val="Arial Narrow"/>
      <family val="2"/>
    </font>
    <font>
      <sz val="10"/>
      <color rgb="FFFF0000"/>
      <name val="Arial Narrow"/>
      <family val="2"/>
    </font>
    <font>
      <b/>
      <sz val="18"/>
      <color rgb="FFFF0000"/>
      <name val="Arial Narrow"/>
      <family val="2"/>
    </font>
    <font>
      <sz val="10"/>
      <color theme="6" tint="-0.49998474074526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2" fontId="4" fillId="6" borderId="9" xfId="0" applyNumberFormat="1" applyFont="1" applyFill="1" applyBorder="1" applyAlignment="1">
      <alignment horizontal="center" vertical="center"/>
    </xf>
    <xf numFmtId="2" fontId="4" fillId="6" borderId="7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14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1" fontId="0" fillId="3" borderId="1" xfId="0" applyNumberFormat="1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left" vertical="center"/>
    </xf>
    <xf numFmtId="0" fontId="0" fillId="0" borderId="1" xfId="0" applyBorder="1"/>
    <xf numFmtId="0" fontId="4" fillId="6" borderId="1" xfId="0" applyFont="1" applyFill="1" applyBorder="1"/>
    <xf numFmtId="0" fontId="4" fillId="5" borderId="1" xfId="0" applyFont="1" applyFill="1" applyBorder="1"/>
    <xf numFmtId="2" fontId="4" fillId="5" borderId="1" xfId="0" applyNumberFormat="1" applyFont="1" applyFill="1" applyBorder="1"/>
    <xf numFmtId="0" fontId="6" fillId="2" borderId="1" xfId="0" applyFont="1" applyFill="1" applyBorder="1"/>
    <xf numFmtId="1" fontId="6" fillId="2" borderId="1" xfId="0" applyNumberFormat="1" applyFont="1" applyFill="1" applyBorder="1"/>
    <xf numFmtId="0" fontId="0" fillId="8" borderId="1" xfId="0" applyFill="1" applyBorder="1" applyProtection="1"/>
    <xf numFmtId="2" fontId="0" fillId="8" borderId="1" xfId="0" applyNumberFormat="1" applyFill="1" applyBorder="1" applyProtection="1"/>
    <xf numFmtId="0" fontId="0" fillId="2" borderId="1" xfId="0" applyFill="1" applyBorder="1" applyProtection="1"/>
    <xf numFmtId="0" fontId="8" fillId="2" borderId="1" xfId="0" applyFont="1" applyFill="1" applyBorder="1" applyProtection="1"/>
    <xf numFmtId="0" fontId="10" fillId="2" borderId="1" xfId="0" applyFont="1" applyFill="1" applyBorder="1" applyProtection="1"/>
    <xf numFmtId="2" fontId="10" fillId="2" borderId="1" xfId="0" applyNumberFormat="1" applyFont="1" applyFill="1" applyBorder="1" applyProtection="1"/>
    <xf numFmtId="0" fontId="6" fillId="2" borderId="1" xfId="0" applyFont="1" applyFill="1" applyBorder="1" applyProtection="1"/>
    <xf numFmtId="0" fontId="2" fillId="5" borderId="1" xfId="0" applyFont="1" applyFill="1" applyBorder="1" applyProtection="1"/>
    <xf numFmtId="0" fontId="4" fillId="4" borderId="19" xfId="0" applyFont="1" applyFill="1" applyBorder="1" applyAlignment="1" applyProtection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1" fontId="4" fillId="5" borderId="29" xfId="0" applyNumberFormat="1" applyFont="1" applyFill="1" applyBorder="1" applyAlignment="1" applyProtection="1">
      <alignment horizontal="center" vertical="center"/>
    </xf>
    <xf numFmtId="1" fontId="4" fillId="5" borderId="30" xfId="0" applyNumberFormat="1" applyFont="1" applyFill="1" applyBorder="1" applyAlignment="1" applyProtection="1">
      <alignment horizontal="center" vertical="center"/>
    </xf>
    <xf numFmtId="1" fontId="4" fillId="5" borderId="3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Protection="1"/>
    <xf numFmtId="14" fontId="0" fillId="9" borderId="1" xfId="0" applyNumberForma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left" vertical="center"/>
      <protection locked="0"/>
    </xf>
    <xf numFmtId="0" fontId="0" fillId="9" borderId="1" xfId="0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7" borderId="6" xfId="0" applyFill="1" applyBorder="1" applyProtection="1"/>
    <xf numFmtId="0" fontId="0" fillId="7" borderId="2" xfId="0" applyFill="1" applyBorder="1" applyProtection="1"/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2" fontId="5" fillId="5" borderId="22" xfId="0" applyNumberFormat="1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2" fontId="5" fillId="5" borderId="24" xfId="0" applyNumberFormat="1" applyFont="1" applyFill="1" applyBorder="1" applyAlignment="1">
      <alignment horizontal="center" vertical="center"/>
    </xf>
    <xf numFmtId="2" fontId="5" fillId="5" borderId="25" xfId="0" applyNumberFormat="1" applyFont="1" applyFill="1" applyBorder="1" applyAlignment="1">
      <alignment horizontal="center" vertical="center"/>
    </xf>
    <xf numFmtId="2" fontId="5" fillId="5" borderId="26" xfId="0" applyNumberFormat="1" applyFont="1" applyFill="1" applyBorder="1" applyAlignment="1">
      <alignment horizontal="center" vertical="center"/>
    </xf>
    <xf numFmtId="2" fontId="5" fillId="5" borderId="2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600"/>
              <a:t>Notenspiegel: ganze Noten</a:t>
            </a:r>
          </a:p>
        </c:rich>
      </c:tx>
      <c:layout>
        <c:manualLayout>
          <c:xMode val="edge"/>
          <c:yMode val="edge"/>
          <c:x val="0.14301090662787391"/>
          <c:y val="3.8507821901323715E-2"/>
        </c:manualLayout>
      </c:layout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  <a:ln w="19050">
              <a:solidFill>
                <a:srgbClr val="FF0000"/>
              </a:solidFill>
            </a:ln>
          </c:spPr>
          <c:cat>
            <c:numRef>
              <c:f>Notenübersicht!$A$12:$A$17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Notenübersicht!$B$12:$B$17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2094720"/>
        <c:axId val="142096256"/>
      </c:barChart>
      <c:catAx>
        <c:axId val="142094720"/>
        <c:scaling>
          <c:orientation val="minMax"/>
        </c:scaling>
        <c:axPos val="b"/>
        <c:numFmt formatCode="General" sourceLinked="1"/>
        <c:tickLblPos val="nextTo"/>
        <c:crossAx val="142096256"/>
        <c:crosses val="autoZero"/>
        <c:auto val="1"/>
        <c:lblAlgn val="ctr"/>
        <c:lblOffset val="100"/>
      </c:catAx>
      <c:valAx>
        <c:axId val="142096256"/>
        <c:scaling>
          <c:orientation val="minMax"/>
        </c:scaling>
        <c:axPos val="l"/>
        <c:majorGridlines/>
        <c:numFmt formatCode="General" sourceLinked="1"/>
        <c:tickLblPos val="nextTo"/>
        <c:crossAx val="142094720"/>
        <c:crosses val="autoZero"/>
        <c:crossBetween val="between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Notenspiegel: Dezimalnoten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>
              <a:solidFill>
                <a:schemeClr val="accent3">
                  <a:lumMod val="50000"/>
                </a:schemeClr>
              </a:solidFill>
            </a:ln>
          </c:spPr>
          <c:cat>
            <c:strRef>
              <c:f>Notenübersicht!$A$19:$A$24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Notenübersicht!$B$19:$B$24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2112256"/>
        <c:axId val="142113792"/>
      </c:barChart>
      <c:catAx>
        <c:axId val="142112256"/>
        <c:scaling>
          <c:orientation val="minMax"/>
        </c:scaling>
        <c:axPos val="b"/>
        <c:tickLblPos val="nextTo"/>
        <c:crossAx val="142113792"/>
        <c:crosses val="autoZero"/>
        <c:auto val="1"/>
        <c:lblAlgn val="ctr"/>
        <c:lblOffset val="100"/>
      </c:catAx>
      <c:valAx>
        <c:axId val="142113792"/>
        <c:scaling>
          <c:orientation val="minMax"/>
        </c:scaling>
        <c:axPos val="l"/>
        <c:majorGridlines/>
        <c:numFmt formatCode="General" sourceLinked="1"/>
        <c:tickLblPos val="nextTo"/>
        <c:crossAx val="142112256"/>
        <c:crosses val="autoZero"/>
        <c:crossBetween val="between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152400</xdr:rowOff>
    </xdr:from>
    <xdr:to>
      <xdr:col>12</xdr:col>
      <xdr:colOff>333374</xdr:colOff>
      <xdr:row>24</xdr:row>
      <xdr:rowOff>9526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6</xdr:row>
      <xdr:rowOff>19049</xdr:rowOff>
    </xdr:from>
    <xdr:to>
      <xdr:col>27</xdr:col>
      <xdr:colOff>123825</xdr:colOff>
      <xdr:row>24</xdr:row>
      <xdr:rowOff>9525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workbookViewId="0">
      <selection activeCell="M29" sqref="M29"/>
    </sheetView>
  </sheetViews>
  <sheetFormatPr baseColWidth="10" defaultRowHeight="12.75"/>
  <cols>
    <col min="1" max="1" width="15" customWidth="1"/>
    <col min="2" max="2" width="6.1640625" customWidth="1"/>
    <col min="3" max="31" width="6" customWidth="1"/>
  </cols>
  <sheetData>
    <row r="1" spans="1:31" ht="22.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>
      <c r="A3" s="26" t="s">
        <v>29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26">
        <v>13</v>
      </c>
      <c r="O3" s="26">
        <v>14</v>
      </c>
      <c r="P3" s="26">
        <v>15</v>
      </c>
      <c r="Q3" s="26">
        <v>16</v>
      </c>
      <c r="R3" s="26">
        <v>17</v>
      </c>
      <c r="S3" s="26">
        <v>18</v>
      </c>
      <c r="T3" s="26">
        <v>19</v>
      </c>
      <c r="U3" s="26">
        <v>20</v>
      </c>
      <c r="V3" s="26">
        <v>21</v>
      </c>
      <c r="W3" s="26">
        <v>22</v>
      </c>
      <c r="X3" s="26">
        <v>23</v>
      </c>
      <c r="Y3" s="26">
        <v>24</v>
      </c>
      <c r="Z3" s="26">
        <v>25</v>
      </c>
      <c r="AA3" s="26">
        <v>26</v>
      </c>
      <c r="AB3" s="26">
        <v>27</v>
      </c>
      <c r="AC3" s="26">
        <v>28</v>
      </c>
      <c r="AD3" s="26">
        <v>29</v>
      </c>
      <c r="AE3" s="26">
        <v>30</v>
      </c>
    </row>
    <row r="4" spans="1:31">
      <c r="A4" s="27" t="s">
        <v>30</v>
      </c>
      <c r="B4" s="28">
        <f>'1'!$N$11</f>
        <v>3.3636363636363638</v>
      </c>
      <c r="C4" s="28">
        <f>'2'!$N$11</f>
        <v>2.5454545454545454</v>
      </c>
      <c r="D4" s="28">
        <f>'3'!$N$11</f>
        <v>2.5795454545454546</v>
      </c>
      <c r="E4" s="28">
        <f>'4'!$N$11</f>
        <v>3.5</v>
      </c>
      <c r="F4" s="28">
        <f>'5'!$N$11</f>
        <v>2.5795454545454546</v>
      </c>
      <c r="G4" s="28">
        <f>'6'!$N$11</f>
        <v>2.5795454545454546</v>
      </c>
      <c r="H4" s="28">
        <f>'7'!$N$11</f>
        <v>2.5795454545454546</v>
      </c>
      <c r="I4" s="28">
        <f>'8'!$N$11</f>
        <v>2.5795454545454546</v>
      </c>
      <c r="J4" s="28">
        <f>'9'!$N$11</f>
        <v>2.5795454545454546</v>
      </c>
      <c r="K4" s="28">
        <f>'10'!$N$11</f>
        <v>2.5795454545454546</v>
      </c>
      <c r="L4" s="28">
        <f>'11'!$N$11</f>
        <v>2.5795454545454546</v>
      </c>
      <c r="M4" s="28">
        <f>'12'!$N$11</f>
        <v>2.5795454545454546</v>
      </c>
      <c r="N4" s="28">
        <f>'13'!$N$11</f>
        <v>2.5795454545454546</v>
      </c>
      <c r="O4" s="28">
        <f>'14'!$N$11</f>
        <v>2.5795454545454546</v>
      </c>
      <c r="P4" s="28">
        <f>'15'!$N$11</f>
        <v>2.5795454545454546</v>
      </c>
      <c r="Q4" s="28">
        <f>'16'!$N$11</f>
        <v>2.5795454545454546</v>
      </c>
      <c r="R4" s="28">
        <f>'17'!$N$11</f>
        <v>2.5795454545454546</v>
      </c>
      <c r="S4" s="28">
        <f>'18'!$N$11</f>
        <v>2.5795454545454546</v>
      </c>
      <c r="T4" s="28">
        <f>'19'!$N$11</f>
        <v>2.5795454545454546</v>
      </c>
      <c r="U4" s="28">
        <f>'20'!$N$11</f>
        <v>2.5795454545454546</v>
      </c>
      <c r="V4" s="28">
        <f>'21'!$N$11</f>
        <v>2.5795454545454546</v>
      </c>
      <c r="W4" s="28">
        <f>'22'!$N$11</f>
        <v>2.6613636363636362</v>
      </c>
      <c r="X4" s="28">
        <f>'23'!$N$11</f>
        <v>2.5795454545454546</v>
      </c>
      <c r="Y4" s="28">
        <f>'24'!$N$11</f>
        <v>2.5795454545454546</v>
      </c>
      <c r="Z4" s="28">
        <f>'25'!$N$11</f>
        <v>2.5795454545454546</v>
      </c>
      <c r="AA4" s="28">
        <f>'26'!$N$11</f>
        <v>2.5795454545454546</v>
      </c>
      <c r="AB4" s="28">
        <f>'27'!$N$11</f>
        <v>2.5795454545454546</v>
      </c>
      <c r="AC4" s="28">
        <f>'28'!$N$11</f>
        <v>2.5795454545454546</v>
      </c>
      <c r="AD4" s="28">
        <f>'29'!$N$11</f>
        <v>2.5795454545454546</v>
      </c>
      <c r="AE4" s="28">
        <f>'30'!$N$11</f>
        <v>2.5795454545454546</v>
      </c>
    </row>
    <row r="5" spans="1:31">
      <c r="A5" s="29" t="s">
        <v>25</v>
      </c>
      <c r="B5" s="30">
        <f>'1'!$N$17</f>
        <v>3</v>
      </c>
      <c r="C5" s="30">
        <f>'2'!$N$17</f>
        <v>3</v>
      </c>
      <c r="D5" s="30">
        <f>'3'!$N$17</f>
        <v>3</v>
      </c>
      <c r="E5" s="30">
        <f>'4'!$N$17</f>
        <v>4</v>
      </c>
      <c r="F5" s="30">
        <f>'5'!$N$17</f>
        <v>3</v>
      </c>
      <c r="G5" s="30">
        <f>'6'!$N$17</f>
        <v>3</v>
      </c>
      <c r="H5" s="30">
        <f>'7'!$N$17</f>
        <v>3</v>
      </c>
      <c r="I5" s="30">
        <f>'8'!$N$17</f>
        <v>3</v>
      </c>
      <c r="J5" s="30">
        <f>'9'!$N$17</f>
        <v>3</v>
      </c>
      <c r="K5" s="30">
        <f>'10'!$N$17</f>
        <v>3</v>
      </c>
      <c r="L5" s="30">
        <f>'11'!$N$17</f>
        <v>3</v>
      </c>
      <c r="M5" s="30">
        <f>'12'!$N$17</f>
        <v>3</v>
      </c>
      <c r="N5" s="30">
        <f>'13'!$N$17</f>
        <v>3</v>
      </c>
      <c r="O5" s="30">
        <f>'14'!$N$17</f>
        <v>3</v>
      </c>
      <c r="P5" s="30">
        <f>'15'!$N$17</f>
        <v>3</v>
      </c>
      <c r="Q5" s="30">
        <f>'16'!$N$17</f>
        <v>3</v>
      </c>
      <c r="R5" s="30">
        <f>'17'!$N$17</f>
        <v>3</v>
      </c>
      <c r="S5" s="30">
        <f>'18'!$N$17</f>
        <v>3</v>
      </c>
      <c r="T5" s="30">
        <f>'19'!$N$17</f>
        <v>3</v>
      </c>
      <c r="U5" s="30">
        <f>'20'!$N$17</f>
        <v>3</v>
      </c>
      <c r="V5" s="30">
        <f>'21'!$N$17</f>
        <v>3</v>
      </c>
      <c r="W5" s="30">
        <f>'22'!$N$17</f>
        <v>3</v>
      </c>
      <c r="X5" s="30">
        <f>'23'!$N$17</f>
        <v>3</v>
      </c>
      <c r="Y5" s="30">
        <f>'24'!$N$17</f>
        <v>3</v>
      </c>
      <c r="Z5" s="30">
        <f>'25'!$N$17</f>
        <v>3</v>
      </c>
      <c r="AA5" s="30">
        <f>'26'!$N$17</f>
        <v>3</v>
      </c>
      <c r="AB5" s="30">
        <f>'27'!$N$17</f>
        <v>3</v>
      </c>
      <c r="AC5" s="30">
        <f>'28'!$N$17</f>
        <v>3</v>
      </c>
      <c r="AD5" s="30">
        <f>'29'!$N$17</f>
        <v>3</v>
      </c>
      <c r="AE5" s="30">
        <f>'30'!$N$17</f>
        <v>3</v>
      </c>
    </row>
    <row r="7" spans="1:31">
      <c r="A7" s="35" t="s">
        <v>32</v>
      </c>
      <c r="B7" s="36">
        <f>SUM(B4:AF4)</f>
        <v>79.138636363636337</v>
      </c>
    </row>
    <row r="8" spans="1:31">
      <c r="A8" s="34" t="s">
        <v>32</v>
      </c>
      <c r="B8" s="34">
        <f>SUM(B5:AF5)</f>
        <v>91</v>
      </c>
    </row>
    <row r="9" spans="1:31">
      <c r="A9" s="31" t="s">
        <v>33</v>
      </c>
      <c r="B9" s="32">
        <f>(B7)/COUNT(B4:AE4)</f>
        <v>2.6379545454545448</v>
      </c>
    </row>
    <row r="10" spans="1:31">
      <c r="A10" s="34" t="s">
        <v>33</v>
      </c>
      <c r="B10" s="44">
        <f>(B8)/COUNT(B5:AE5)</f>
        <v>3.0333333333333332</v>
      </c>
    </row>
    <row r="11" spans="1:31">
      <c r="A11" s="49" t="s">
        <v>34</v>
      </c>
      <c r="B11" s="50"/>
    </row>
    <row r="12" spans="1:31">
      <c r="A12" s="33">
        <v>1</v>
      </c>
      <c r="B12" s="37">
        <f>COUNTIFS($B$5:$AE$5,"&gt;0,9",$B$5:$AE$5,"&lt;1,5")</f>
        <v>0</v>
      </c>
    </row>
    <row r="13" spans="1:31">
      <c r="A13" s="33">
        <v>2</v>
      </c>
      <c r="B13" s="37">
        <f>COUNTIFS($B$5:$AE$5,"&gt;1,4",$B$5:$AE$5,"&lt;2,5")</f>
        <v>0</v>
      </c>
    </row>
    <row r="14" spans="1:31">
      <c r="A14" s="33">
        <v>3</v>
      </c>
      <c r="B14" s="37">
        <f>COUNTIFS($B$5:$AE$5,"&gt;2,4",$B$5:$AE$5,"&lt;3,5")</f>
        <v>29</v>
      </c>
    </row>
    <row r="15" spans="1:31">
      <c r="A15" s="33">
        <v>4</v>
      </c>
      <c r="B15" s="37">
        <f>COUNTIFS($B$5:$AE$5,"&gt;3,4",$B$5:$AE$5,"&lt;4,5")</f>
        <v>1</v>
      </c>
    </row>
    <row r="16" spans="1:31">
      <c r="A16" s="33">
        <v>5</v>
      </c>
      <c r="B16" s="37">
        <f>COUNTIFS($B$5:$AE$5,"&gt;4,4",$B$5:$AE$5,"&lt;5,5")</f>
        <v>0</v>
      </c>
    </row>
    <row r="17" spans="1:2">
      <c r="A17" s="33">
        <v>6</v>
      </c>
      <c r="B17" s="37">
        <f>COUNTIFS($B$5:$AE$5,"&gt;5,4",$B$5:$AE$5,"&lt;6,1")</f>
        <v>0</v>
      </c>
    </row>
    <row r="19" spans="1:2">
      <c r="A19" s="33" t="s">
        <v>35</v>
      </c>
      <c r="B19" s="38">
        <f>COUNTIFS($B$4:$AE$4,"&gt;0,9",$B$4:$AE$4,"&lt;1,5")</f>
        <v>0</v>
      </c>
    </row>
    <row r="20" spans="1:2">
      <c r="A20" s="33" t="s">
        <v>36</v>
      </c>
      <c r="B20" s="38">
        <f>COUNTIFS($B$4:$AE$4,"&gt;1,4",$B$4:$AE$4,"&lt;2,5")</f>
        <v>0</v>
      </c>
    </row>
    <row r="21" spans="1:2">
      <c r="A21" s="33" t="s">
        <v>37</v>
      </c>
      <c r="B21" s="38">
        <f>COUNTIFS($B$4:$AE$4,"&gt;2,4",$B$4:$AE$4,"&lt;3,5")</f>
        <v>29</v>
      </c>
    </row>
    <row r="22" spans="1:2">
      <c r="A22" s="33" t="s">
        <v>38</v>
      </c>
      <c r="B22" s="38">
        <f>COUNTIFS($B$4:$AE$4,"&gt;3,4",$B$4:$AE$4,"&lt;4,5")</f>
        <v>1</v>
      </c>
    </row>
    <row r="23" spans="1:2">
      <c r="A23" s="33" t="s">
        <v>39</v>
      </c>
      <c r="B23" s="38">
        <f>COUNTIFS($B$4:$AE$4,"&gt;4,4",$B$4:$AE$4,"&lt;5,5")</f>
        <v>0</v>
      </c>
    </row>
    <row r="24" spans="1:2">
      <c r="A24" s="33" t="s">
        <v>40</v>
      </c>
      <c r="B24" s="38">
        <f>COUNTIFS($B$4:$AE$4,"&gt;5,4",$B$4:$AE$4,"&lt;6,1")</f>
        <v>0</v>
      </c>
    </row>
  </sheetData>
  <sheetProtection selectLockedCells="1"/>
  <mergeCells count="2">
    <mergeCell ref="A1:O1"/>
    <mergeCell ref="A11:B11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8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9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10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11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12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13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14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15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16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17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="90" zoomScaleNormal="90" workbookViewId="0">
      <selection activeCell="A20" sqref="A20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9.6640625" style="1" customWidth="1"/>
    <col min="14" max="14" width="9" style="1" customWidth="1"/>
    <col min="15" max="15" width="12.33203125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9.5" style="1" customWidth="1"/>
    <col min="20" max="16384" width="12" style="1"/>
  </cols>
  <sheetData>
    <row r="1" spans="1:19" ht="27.75" customHeight="1">
      <c r="A1" s="55" t="s">
        <v>0</v>
      </c>
      <c r="B1" s="56"/>
      <c r="C1" s="57"/>
      <c r="D1" s="7">
        <v>1</v>
      </c>
      <c r="E1" s="54" t="s">
        <v>1</v>
      </c>
      <c r="F1" s="54"/>
      <c r="G1" s="54"/>
      <c r="H1" s="54"/>
      <c r="I1" s="54"/>
      <c r="J1" s="54"/>
      <c r="K1" s="54"/>
      <c r="L1" s="54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6"/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40" t="str">
        <f>A3</f>
        <v>1. Richtig schreiben</v>
      </c>
      <c r="N2" s="40" t="str">
        <f>E3</f>
        <v>2. Texte verfassen</v>
      </c>
      <c r="O2" s="40" t="str">
        <f>J3</f>
        <v>3. Mündliche Leistung</v>
      </c>
      <c r="P2" s="40" t="str">
        <f>A22</f>
        <v>4. Sprache untersuchen</v>
      </c>
      <c r="Q2" s="40" t="str">
        <f>E22</f>
        <v>5. Lesen und Literatur</v>
      </c>
      <c r="R2" s="40" t="str">
        <f>J22</f>
        <v>6. Sonstiges</v>
      </c>
      <c r="S2" s="40" t="str">
        <f>A42</f>
        <v>7. Freier Bereich, z. B. Zuhören</v>
      </c>
    </row>
    <row r="3" spans="1:19" ht="13.5" thickBot="1">
      <c r="A3" s="58" t="s">
        <v>2</v>
      </c>
      <c r="B3" s="59"/>
      <c r="C3" s="60"/>
      <c r="D3" s="6"/>
      <c r="E3" s="58" t="s">
        <v>5</v>
      </c>
      <c r="F3" s="59"/>
      <c r="G3" s="59"/>
      <c r="H3" s="60"/>
      <c r="I3" s="6"/>
      <c r="J3" s="53" t="s">
        <v>19</v>
      </c>
      <c r="K3" s="53"/>
      <c r="L3" s="53"/>
      <c r="M3" s="41">
        <v>1</v>
      </c>
      <c r="N3" s="42">
        <v>3</v>
      </c>
      <c r="O3" s="42">
        <v>1</v>
      </c>
      <c r="P3" s="42">
        <v>2</v>
      </c>
      <c r="Q3" s="42">
        <v>2</v>
      </c>
      <c r="R3" s="42">
        <v>1</v>
      </c>
      <c r="S3" s="43">
        <v>1</v>
      </c>
    </row>
    <row r="4" spans="1:19">
      <c r="A4" s="17" t="s">
        <v>3</v>
      </c>
      <c r="B4" s="18" t="s">
        <v>12</v>
      </c>
      <c r="C4" s="17" t="s">
        <v>4</v>
      </c>
      <c r="D4" s="6"/>
      <c r="E4" s="17"/>
      <c r="F4" s="19" t="s">
        <v>15</v>
      </c>
      <c r="G4" s="17">
        <v>3</v>
      </c>
      <c r="H4" s="17">
        <v>1</v>
      </c>
      <c r="I4" s="6"/>
      <c r="J4" s="17" t="s">
        <v>3</v>
      </c>
      <c r="K4" s="18" t="s">
        <v>11</v>
      </c>
      <c r="L4" s="17" t="s">
        <v>4</v>
      </c>
    </row>
    <row r="5" spans="1:19">
      <c r="A5" s="10">
        <v>44153</v>
      </c>
      <c r="B5" s="9" t="s">
        <v>43</v>
      </c>
      <c r="C5" s="11"/>
      <c r="D5" s="6"/>
      <c r="E5" s="17" t="s">
        <v>3</v>
      </c>
      <c r="F5" s="18" t="s">
        <v>10</v>
      </c>
      <c r="G5" s="17" t="s">
        <v>6</v>
      </c>
      <c r="H5" s="17" t="s">
        <v>7</v>
      </c>
      <c r="I5" s="6"/>
      <c r="J5" s="45">
        <v>44185</v>
      </c>
      <c r="K5" s="46" t="s">
        <v>21</v>
      </c>
      <c r="L5" s="47"/>
    </row>
    <row r="6" spans="1:19">
      <c r="A6" s="10">
        <v>44180</v>
      </c>
      <c r="B6" s="9" t="s">
        <v>42</v>
      </c>
      <c r="C6" s="11"/>
      <c r="D6" s="6"/>
      <c r="E6" s="10">
        <v>44154</v>
      </c>
      <c r="F6" s="9" t="s">
        <v>16</v>
      </c>
      <c r="G6" s="11"/>
      <c r="H6" s="11"/>
      <c r="I6" s="6"/>
      <c r="J6" s="10">
        <v>44210</v>
      </c>
      <c r="K6" s="9" t="s">
        <v>23</v>
      </c>
      <c r="L6" s="11"/>
    </row>
    <row r="7" spans="1:19">
      <c r="A7" s="10"/>
      <c r="B7" s="9"/>
      <c r="C7" s="11"/>
      <c r="D7" s="6"/>
      <c r="E7" s="10"/>
      <c r="F7" s="9"/>
      <c r="G7" s="11"/>
      <c r="H7" s="11"/>
      <c r="I7" s="6"/>
      <c r="J7" s="2"/>
      <c r="K7" s="2"/>
      <c r="L7" s="11"/>
    </row>
    <row r="8" spans="1:19">
      <c r="A8" s="10"/>
      <c r="B8" s="9"/>
      <c r="C8" s="11"/>
      <c r="D8" s="6"/>
      <c r="E8" s="10"/>
      <c r="F8" s="9"/>
      <c r="G8" s="11"/>
      <c r="H8" s="11"/>
      <c r="I8" s="6"/>
      <c r="J8" s="10"/>
      <c r="K8" s="9"/>
      <c r="L8" s="11"/>
    </row>
    <row r="9" spans="1:19">
      <c r="A9" s="10"/>
      <c r="B9" s="9"/>
      <c r="C9" s="11"/>
      <c r="D9" s="6"/>
      <c r="E9" s="10"/>
      <c r="F9" s="9"/>
      <c r="G9" s="11"/>
      <c r="H9" s="11"/>
      <c r="I9" s="6"/>
      <c r="J9" s="10"/>
      <c r="K9" s="9"/>
      <c r="L9" s="11"/>
    </row>
    <row r="10" spans="1:19">
      <c r="A10" s="10"/>
      <c r="B10" s="9"/>
      <c r="C10" s="11"/>
      <c r="D10" s="6"/>
      <c r="E10" s="10"/>
      <c r="F10" s="9"/>
      <c r="G10" s="11"/>
      <c r="H10" s="11"/>
      <c r="I10" s="6"/>
      <c r="J10" s="10"/>
      <c r="K10" s="9"/>
      <c r="L10" s="11"/>
    </row>
    <row r="11" spans="1:19" ht="12.75" customHeight="1">
      <c r="A11" s="10"/>
      <c r="B11" s="9"/>
      <c r="C11" s="11"/>
      <c r="D11" s="6"/>
      <c r="E11" s="10"/>
      <c r="F11" s="9"/>
      <c r="G11" s="11"/>
      <c r="H11" s="11"/>
      <c r="I11" s="6"/>
      <c r="J11" s="10"/>
      <c r="K11" s="9"/>
      <c r="L11" s="11"/>
    </row>
    <row r="12" spans="1:19" ht="12.75" customHeight="1">
      <c r="A12" s="10"/>
      <c r="B12" s="9"/>
      <c r="C12" s="11"/>
      <c r="D12" s="6"/>
      <c r="E12" s="10"/>
      <c r="F12" s="9"/>
      <c r="G12" s="11"/>
      <c r="H12" s="11"/>
      <c r="I12" s="6"/>
      <c r="J12" s="10"/>
      <c r="K12" s="9"/>
      <c r="L12" s="11"/>
    </row>
    <row r="13" spans="1:19" ht="12.75" customHeight="1">
      <c r="A13" s="10"/>
      <c r="B13" s="9"/>
      <c r="C13" s="11"/>
      <c r="D13" s="6"/>
      <c r="E13" s="10"/>
      <c r="F13" s="9"/>
      <c r="G13" s="11"/>
      <c r="H13" s="11"/>
      <c r="I13" s="6"/>
      <c r="J13" s="10"/>
      <c r="K13" s="9"/>
      <c r="L13" s="11"/>
    </row>
    <row r="14" spans="1:19">
      <c r="A14" s="10"/>
      <c r="B14" s="9"/>
      <c r="C14" s="11"/>
      <c r="D14" s="6"/>
      <c r="E14" s="10"/>
      <c r="F14" s="9"/>
      <c r="G14" s="11"/>
      <c r="H14" s="11"/>
      <c r="I14" s="6"/>
      <c r="J14" s="10"/>
      <c r="K14" s="9"/>
      <c r="L14" s="11"/>
    </row>
    <row r="15" spans="1:19">
      <c r="A15" s="10"/>
      <c r="B15" s="9"/>
      <c r="C15" s="11"/>
      <c r="D15" s="6"/>
      <c r="E15" s="10"/>
      <c r="F15" s="9"/>
      <c r="G15" s="11"/>
      <c r="H15" s="11"/>
      <c r="I15" s="6"/>
      <c r="J15" s="10"/>
      <c r="K15" s="9"/>
      <c r="L15" s="11"/>
    </row>
    <row r="16" spans="1:19">
      <c r="A16" s="10"/>
      <c r="B16" s="9"/>
      <c r="C16" s="11"/>
      <c r="D16" s="6"/>
      <c r="E16" s="10"/>
      <c r="F16" s="9"/>
      <c r="G16" s="11"/>
      <c r="H16" s="11"/>
      <c r="I16" s="6"/>
      <c r="J16" s="10"/>
      <c r="K16" s="9"/>
      <c r="L16" s="11"/>
    </row>
    <row r="17" spans="1:12" ht="12.75" customHeight="1">
      <c r="A17" s="10"/>
      <c r="B17" s="9"/>
      <c r="C17" s="11"/>
      <c r="D17" s="6"/>
      <c r="E17" s="10"/>
      <c r="F17" s="9"/>
      <c r="G17" s="11"/>
      <c r="H17" s="11"/>
      <c r="I17" s="6"/>
      <c r="J17" s="10"/>
      <c r="K17" s="9"/>
      <c r="L17" s="11"/>
    </row>
    <row r="18" spans="1:12" ht="12.75" customHeight="1">
      <c r="A18" s="10"/>
      <c r="B18" s="9"/>
      <c r="C18" s="11"/>
      <c r="D18" s="6"/>
      <c r="E18" s="10"/>
      <c r="F18" s="9"/>
      <c r="G18" s="11"/>
      <c r="H18" s="11"/>
      <c r="I18" s="6"/>
      <c r="J18" s="10"/>
      <c r="K18" s="9"/>
      <c r="L18" s="11"/>
    </row>
    <row r="19" spans="1:12" ht="13.5" customHeight="1">
      <c r="A19" s="10"/>
      <c r="B19" s="9"/>
      <c r="C19" s="11"/>
      <c r="D19" s="6"/>
      <c r="E19" s="10"/>
      <c r="F19" s="9"/>
      <c r="G19" s="11"/>
      <c r="H19" s="11"/>
      <c r="I19" s="6"/>
      <c r="J19" s="10"/>
      <c r="K19" s="9"/>
      <c r="L19" s="11"/>
    </row>
    <row r="20" spans="1:12">
      <c r="A20" s="10"/>
      <c r="B20" s="9"/>
      <c r="C20" s="11"/>
      <c r="D20" s="6"/>
      <c r="E20" s="10"/>
      <c r="F20" s="9"/>
      <c r="G20" s="11"/>
      <c r="H20" s="11"/>
      <c r="I20" s="6"/>
      <c r="J20" s="10"/>
      <c r="K20" s="9"/>
      <c r="L20" s="11"/>
    </row>
    <row r="21" spans="1:12">
      <c r="A21" s="8"/>
      <c r="B21" s="9"/>
      <c r="C21" s="11"/>
      <c r="D21" s="6"/>
      <c r="E21" s="8"/>
      <c r="F21" s="9"/>
      <c r="G21" s="11"/>
      <c r="H21" s="11"/>
      <c r="I21" s="6"/>
      <c r="J21" s="8"/>
      <c r="K21" s="9"/>
      <c r="L21" s="11"/>
    </row>
    <row r="22" spans="1:12">
      <c r="A22" s="53" t="s">
        <v>9</v>
      </c>
      <c r="B22" s="53"/>
      <c r="C22" s="53"/>
      <c r="D22" s="6"/>
      <c r="E22" s="62" t="s">
        <v>20</v>
      </c>
      <c r="F22" s="63"/>
      <c r="G22" s="63"/>
      <c r="H22" s="64"/>
      <c r="I22" s="6"/>
      <c r="J22" s="53" t="s">
        <v>18</v>
      </c>
      <c r="K22" s="53"/>
      <c r="L22" s="53"/>
    </row>
    <row r="23" spans="1:12">
      <c r="A23" s="17" t="s">
        <v>3</v>
      </c>
      <c r="B23" s="18" t="s">
        <v>12</v>
      </c>
      <c r="C23" s="17" t="s">
        <v>4</v>
      </c>
      <c r="D23" s="6"/>
      <c r="E23" s="17" t="s">
        <v>3</v>
      </c>
      <c r="F23" s="18" t="s">
        <v>8</v>
      </c>
      <c r="G23" s="17" t="s">
        <v>4</v>
      </c>
      <c r="H23" s="17" t="s">
        <v>13</v>
      </c>
      <c r="I23" s="6"/>
      <c r="J23" s="17" t="s">
        <v>3</v>
      </c>
      <c r="K23" s="18" t="s">
        <v>11</v>
      </c>
      <c r="L23" s="17" t="s">
        <v>4</v>
      </c>
    </row>
    <row r="24" spans="1:12">
      <c r="A24" s="10">
        <v>44146</v>
      </c>
      <c r="B24" s="9" t="s">
        <v>22</v>
      </c>
      <c r="C24" s="11"/>
      <c r="D24" s="6"/>
      <c r="E24" s="10">
        <v>44155</v>
      </c>
      <c r="F24" s="9" t="s">
        <v>17</v>
      </c>
      <c r="G24" s="11"/>
      <c r="H24" s="8">
        <v>5</v>
      </c>
      <c r="I24" s="6"/>
      <c r="J24" s="10"/>
      <c r="K24" s="9"/>
      <c r="L24" s="11"/>
    </row>
    <row r="25" spans="1:12">
      <c r="A25" s="10"/>
      <c r="B25" s="9"/>
      <c r="C25" s="11"/>
      <c r="D25" s="6"/>
      <c r="E25" s="10">
        <v>44178</v>
      </c>
      <c r="F25" s="9" t="s">
        <v>28</v>
      </c>
      <c r="G25" s="11"/>
      <c r="H25" s="8">
        <v>2</v>
      </c>
      <c r="I25" s="6"/>
      <c r="J25" s="10"/>
      <c r="K25" s="9"/>
      <c r="L25" s="11"/>
    </row>
    <row r="26" spans="1:12">
      <c r="A26" s="10"/>
      <c r="B26" s="9"/>
      <c r="C26" s="11"/>
      <c r="D26" s="6"/>
      <c r="E26" s="10">
        <v>44179</v>
      </c>
      <c r="F26" s="9" t="s">
        <v>41</v>
      </c>
      <c r="G26" s="11"/>
      <c r="H26" s="8">
        <v>1</v>
      </c>
      <c r="I26" s="6"/>
      <c r="J26" s="10"/>
      <c r="K26" s="9"/>
      <c r="L26" s="11"/>
    </row>
    <row r="27" spans="1:12">
      <c r="A27" s="10"/>
      <c r="B27" s="9"/>
      <c r="C27" s="11"/>
      <c r="D27" s="6"/>
      <c r="E27" s="10"/>
      <c r="F27" s="9"/>
      <c r="G27" s="11"/>
      <c r="H27" s="8"/>
      <c r="I27" s="6"/>
      <c r="J27" s="10"/>
      <c r="K27" s="9"/>
      <c r="L27" s="11"/>
    </row>
    <row r="28" spans="1:12">
      <c r="A28" s="10"/>
      <c r="B28" s="9"/>
      <c r="C28" s="11"/>
      <c r="D28" s="6"/>
      <c r="E28" s="10"/>
      <c r="F28" s="9"/>
      <c r="G28" s="11"/>
      <c r="H28" s="8"/>
      <c r="I28" s="6"/>
      <c r="J28" s="10"/>
      <c r="K28" s="9"/>
      <c r="L28" s="11"/>
    </row>
    <row r="29" spans="1:12">
      <c r="A29" s="10"/>
      <c r="B29" s="9"/>
      <c r="C29" s="11"/>
      <c r="D29" s="6"/>
      <c r="E29" s="10"/>
      <c r="F29" s="9"/>
      <c r="G29" s="11"/>
      <c r="H29" s="8"/>
      <c r="I29" s="6"/>
      <c r="J29" s="10"/>
      <c r="K29" s="9"/>
      <c r="L29" s="11"/>
    </row>
    <row r="30" spans="1:12">
      <c r="A30" s="10"/>
      <c r="B30" s="9"/>
      <c r="C30" s="11"/>
      <c r="D30" s="6"/>
      <c r="E30" s="10"/>
      <c r="F30" s="9"/>
      <c r="G30" s="11"/>
      <c r="H30" s="8"/>
      <c r="I30" s="6"/>
      <c r="J30" s="10"/>
      <c r="K30" s="9"/>
      <c r="L30" s="11"/>
    </row>
    <row r="31" spans="1:12">
      <c r="A31" s="10"/>
      <c r="B31" s="9"/>
      <c r="C31" s="11"/>
      <c r="D31" s="6"/>
      <c r="E31" s="10"/>
      <c r="F31" s="9"/>
      <c r="G31" s="11"/>
      <c r="H31" s="8"/>
      <c r="I31" s="6"/>
      <c r="J31" s="10"/>
      <c r="K31" s="9"/>
      <c r="L31" s="11"/>
    </row>
    <row r="32" spans="1:12">
      <c r="A32" s="10"/>
      <c r="B32" s="9"/>
      <c r="C32" s="11"/>
      <c r="D32" s="6"/>
      <c r="E32" s="10"/>
      <c r="F32" s="9"/>
      <c r="G32" s="11"/>
      <c r="H32" s="8"/>
      <c r="I32" s="6"/>
      <c r="J32" s="10"/>
      <c r="K32" s="9"/>
      <c r="L32" s="11"/>
    </row>
    <row r="33" spans="1:12">
      <c r="A33" s="10"/>
      <c r="B33" s="9"/>
      <c r="C33" s="11"/>
      <c r="D33" s="6"/>
      <c r="E33" s="10"/>
      <c r="F33" s="9"/>
      <c r="G33" s="11"/>
      <c r="H33" s="8"/>
      <c r="I33" s="6"/>
      <c r="J33" s="10"/>
      <c r="K33" s="9"/>
      <c r="L33" s="11"/>
    </row>
    <row r="34" spans="1:12">
      <c r="A34" s="10"/>
      <c r="B34" s="9"/>
      <c r="C34" s="11"/>
      <c r="D34" s="6"/>
      <c r="E34" s="10"/>
      <c r="F34" s="9"/>
      <c r="G34" s="11"/>
      <c r="H34" s="8"/>
      <c r="I34" s="6"/>
      <c r="J34" s="10"/>
      <c r="K34" s="9"/>
      <c r="L34" s="11"/>
    </row>
    <row r="35" spans="1:12">
      <c r="A35" s="10"/>
      <c r="B35" s="9"/>
      <c r="C35" s="11"/>
      <c r="D35" s="6"/>
      <c r="E35" s="10"/>
      <c r="F35" s="9"/>
      <c r="G35" s="11"/>
      <c r="H35" s="8"/>
      <c r="I35" s="6"/>
      <c r="J35" s="10"/>
      <c r="K35" s="9"/>
      <c r="L35" s="11"/>
    </row>
    <row r="36" spans="1:12">
      <c r="A36" s="10"/>
      <c r="B36" s="9"/>
      <c r="C36" s="11"/>
      <c r="D36" s="6"/>
      <c r="E36" s="10"/>
      <c r="F36" s="9"/>
      <c r="G36" s="11"/>
      <c r="H36" s="8"/>
      <c r="I36" s="6"/>
      <c r="J36" s="10"/>
      <c r="K36" s="9"/>
      <c r="L36" s="11"/>
    </row>
    <row r="37" spans="1:12">
      <c r="A37" s="8"/>
      <c r="B37" s="9"/>
      <c r="C37" s="11"/>
      <c r="D37" s="6"/>
      <c r="E37" s="10"/>
      <c r="F37" s="9"/>
      <c r="G37" s="11"/>
      <c r="H37" s="8"/>
      <c r="I37" s="6"/>
      <c r="J37" s="8"/>
      <c r="K37" s="9"/>
      <c r="L37" s="11"/>
    </row>
    <row r="38" spans="1:12">
      <c r="A38" s="8"/>
      <c r="B38" s="9"/>
      <c r="C38" s="11"/>
      <c r="D38" s="6"/>
      <c r="E38" s="10"/>
      <c r="F38" s="9"/>
      <c r="G38" s="11"/>
      <c r="H38" s="8"/>
      <c r="I38" s="6"/>
      <c r="J38" s="8"/>
      <c r="K38" s="9"/>
      <c r="L38" s="11"/>
    </row>
    <row r="39" spans="1:12">
      <c r="A39" s="8"/>
      <c r="B39" s="9"/>
      <c r="C39" s="11"/>
      <c r="D39" s="6"/>
      <c r="E39" s="10"/>
      <c r="F39" s="9"/>
      <c r="G39" s="11"/>
      <c r="H39" s="8"/>
      <c r="I39" s="6"/>
      <c r="J39" s="8"/>
      <c r="K39" s="9"/>
      <c r="L39" s="11"/>
    </row>
    <row r="40" spans="1:12">
      <c r="A40" s="8"/>
      <c r="B40" s="9"/>
      <c r="C40" s="11"/>
      <c r="D40" s="6"/>
      <c r="E40" s="10"/>
      <c r="F40" s="9"/>
      <c r="G40" s="11"/>
      <c r="H40" s="8"/>
      <c r="I40" s="6"/>
      <c r="J40" s="8"/>
      <c r="K40" s="9"/>
      <c r="L40" s="11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16"/>
      <c r="L41" s="6"/>
    </row>
    <row r="42" spans="1:12">
      <c r="A42" s="53" t="s">
        <v>44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17" t="s">
        <v>3</v>
      </c>
      <c r="B43" s="17" t="s">
        <v>12</v>
      </c>
      <c r="C43" s="17" t="s">
        <v>4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0">
        <v>44146</v>
      </c>
      <c r="B44" s="8" t="s">
        <v>27</v>
      </c>
      <c r="C44" s="11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0"/>
      <c r="B45" s="8"/>
      <c r="C45" s="11"/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0"/>
      <c r="B46" s="8"/>
      <c r="C46" s="11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0"/>
      <c r="B47" s="8"/>
      <c r="C47" s="11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0"/>
      <c r="B48" s="8"/>
      <c r="C48" s="11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0"/>
      <c r="B49" s="8"/>
      <c r="C49" s="11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0"/>
      <c r="B50" s="8"/>
      <c r="C50" s="11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0"/>
      <c r="B51" s="8"/>
      <c r="C51" s="11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0"/>
      <c r="B52" s="8"/>
      <c r="C52" s="11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0"/>
      <c r="B53" s="8"/>
      <c r="C53" s="11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0"/>
      <c r="B54" s="8"/>
      <c r="C54" s="11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0"/>
      <c r="B55" s="8"/>
      <c r="C55" s="11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0"/>
      <c r="B56" s="8"/>
      <c r="C56" s="11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8"/>
      <c r="B57" s="8"/>
      <c r="C57" s="11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8"/>
      <c r="B58" s="8"/>
      <c r="C58" s="11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8"/>
      <c r="B59" s="8"/>
      <c r="C59" s="11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8"/>
      <c r="B60" s="8"/>
      <c r="C60" s="11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1">
    <mergeCell ref="M1:S1"/>
    <mergeCell ref="A42:C42"/>
    <mergeCell ref="E1:L1"/>
    <mergeCell ref="A22:C22"/>
    <mergeCell ref="J22:L22"/>
    <mergeCell ref="J3:L3"/>
    <mergeCell ref="A1:C1"/>
    <mergeCell ref="A3:C3"/>
    <mergeCell ref="E3:H3"/>
    <mergeCell ref="J2:K2"/>
    <mergeCell ref="E22:H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18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19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20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21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22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4.2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2.6613636363636362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v>2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23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24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25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26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27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Normal="100" workbookViewId="0">
      <selection activeCell="C5" sqref="C5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40" t="str">
        <f>A3</f>
        <v>1. Richtig schreiben</v>
      </c>
      <c r="N2" s="40" t="str">
        <f>E3</f>
        <v>2. Texte verfassen</v>
      </c>
      <c r="O2" s="40" t="str">
        <f>J3</f>
        <v>3. Mündliche Leistung</v>
      </c>
      <c r="P2" s="40" t="str">
        <f>A22</f>
        <v>4. Sprache untersuchen</v>
      </c>
      <c r="Q2" s="40" t="str">
        <f>E22</f>
        <v>5. Lesen und Literatur</v>
      </c>
      <c r="R2" s="40" t="str">
        <f>J22</f>
        <v>6. Sonstiges</v>
      </c>
      <c r="S2" s="40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4"/>
      <c r="M3" s="41">
        <f>IF(Eingabe!M3="","",Eingabe!M3)</f>
        <v>1</v>
      </c>
      <c r="N3" s="42">
        <f>IF(Eingabe!N3="","",Eingabe!N3)</f>
        <v>3</v>
      </c>
      <c r="O3" s="42">
        <f>IF(Eingabe!O3="","",Eingabe!O3)</f>
        <v>1</v>
      </c>
      <c r="P3" s="42">
        <f>IF(Eingabe!P3="","",Eingabe!P3)</f>
        <v>2</v>
      </c>
      <c r="Q3" s="42">
        <f>IF(Eingabe!Q3="","",Eingabe!Q3)</f>
        <v>2</v>
      </c>
      <c r="R3" s="42">
        <f>IF(Eingabe!R3="","",Eingabe!R3)</f>
        <v>1</v>
      </c>
      <c r="S3" s="43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4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>
        <v>5</v>
      </c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4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2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4.5</v>
      </c>
      <c r="N7" s="5">
        <f>(AVERAGE(G6:G21)*G4+AVERAGE(H6:H21)*H4)/(G4+H4)</f>
        <v>4</v>
      </c>
      <c r="O7" s="4">
        <f>IF(SUM(L5:L21)=0,"",SUM(L5:L21)/COUNT(L5:L21))</f>
        <v>3</v>
      </c>
      <c r="P7" s="4">
        <f>IF(SUM(C24:C40)=0,"",SUM(C24:C40)/COUNT(C24:C40))</f>
        <v>4.333333333333333</v>
      </c>
      <c r="Q7" s="5">
        <f>IF(SUM(H24:H40)=0,"Faktor fehlt",SUMPRODUCT(G24:G40,H24:H40)/SUM(H24:H40))</f>
        <v>3.6666666666666665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3.3636363636363638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4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/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4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4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>
        <v>5</v>
      </c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3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42:C42"/>
    <mergeCell ref="M5:O5"/>
    <mergeCell ref="M9:O9"/>
    <mergeCell ref="N11:O13"/>
    <mergeCell ref="M15:O15"/>
    <mergeCell ref="N17:O19"/>
    <mergeCell ref="A22:C22"/>
    <mergeCell ref="E22:H22"/>
    <mergeCell ref="J22:L22"/>
    <mergeCell ref="A1:C1"/>
    <mergeCell ref="E1:L1"/>
    <mergeCell ref="M1:S1"/>
    <mergeCell ref="J2:K2"/>
    <mergeCell ref="A3:C3"/>
    <mergeCell ref="E3:H3"/>
    <mergeCell ref="J3:L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28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29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G30" sqref="G30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30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40" t="str">
        <f>A3</f>
        <v>1. Richtig schreiben</v>
      </c>
      <c r="N2" s="40" t="str">
        <f>E3</f>
        <v>2. Texte verfassen</v>
      </c>
      <c r="O2" s="40" t="str">
        <f>J3</f>
        <v>3. Mündliche Leistung</v>
      </c>
      <c r="P2" s="40" t="str">
        <f>A22</f>
        <v>4. Sprache untersuchen</v>
      </c>
      <c r="Q2" s="40" t="str">
        <f>E22</f>
        <v>5. Lesen und Literatur</v>
      </c>
      <c r="R2" s="40" t="str">
        <f>J22</f>
        <v>6. Sonstiges</v>
      </c>
      <c r="S2" s="40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4"/>
      <c r="M3" s="41">
        <f>IF(Eingabe!M3="","",Eingabe!M3)</f>
        <v>1</v>
      </c>
      <c r="N3" s="42">
        <f>IF(Eingabe!N3="","",Eingabe!N3)</f>
        <v>3</v>
      </c>
      <c r="O3" s="42">
        <f>IF(Eingabe!O3="","",Eingabe!O3)</f>
        <v>1</v>
      </c>
      <c r="P3" s="42">
        <f>IF(Eingabe!P3="","",Eingabe!P3)</f>
        <v>2</v>
      </c>
      <c r="Q3" s="42">
        <f>IF(Eingabe!Q3="","",Eingabe!Q3)</f>
        <v>2</v>
      </c>
      <c r="R3" s="42">
        <f>IF(Eingabe!R3="","",Eingabe!R3)</f>
        <v>1</v>
      </c>
      <c r="S3" s="43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2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3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>
        <v>3</v>
      </c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3</v>
      </c>
      <c r="H6" s="8">
        <v>3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2.5</v>
      </c>
      <c r="N7" s="5">
        <f>(AVERAGE(G6:G21)*G4+AVERAGE(H6:H21)*H4)/(G4+H4)</f>
        <v>3</v>
      </c>
      <c r="O7" s="4">
        <f>IF(SUM(L5:L21)=0,"",SUM(L5:L21)/COUNT(L5:L21))</f>
        <v>2</v>
      </c>
      <c r="P7" s="4">
        <f>IF(SUM(C24:C40)=0,"",SUM(C24:C40)/COUNT(C24:C40))</f>
        <v>3</v>
      </c>
      <c r="Q7" s="5">
        <f>IF(SUM(H24:H40)=0,"Faktor fehlt",SUMPRODUCT(G24:G40,H24:H40)/SUM(H24:H40))</f>
        <v>3.5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2.5454545454545454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3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v>1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/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4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3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2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4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5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>
        <v>6</v>
      </c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4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/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4.5</v>
      </c>
      <c r="N7" s="5">
        <f>(AVERAGE(G6:G21)*G4+AVERAGE(H6:H21)*H4)/(G4+H4)</f>
        <v>4</v>
      </c>
      <c r="O7" s="4">
        <f>IF(SUM(L5:L21)=0,"",SUM(L5:L21)/COUNT(L5:L21))</f>
        <v>5</v>
      </c>
      <c r="P7" s="4">
        <f>IF(SUM(C24:C40)=0,"",SUM(C24:C40)/COUNT(C24:C40))</f>
        <v>4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3.5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4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4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/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5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6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0"/>
  <sheetViews>
    <sheetView zoomScaleNormal="100" workbookViewId="0">
      <selection activeCell="C32" sqref="C32"/>
    </sheetView>
  </sheetViews>
  <sheetFormatPr baseColWidth="10" defaultRowHeight="12.75"/>
  <cols>
    <col min="1" max="1" width="10.83203125" style="1" customWidth="1"/>
    <col min="2" max="2" width="18.5" style="1" customWidth="1"/>
    <col min="3" max="3" width="7.33203125" style="1" customWidth="1"/>
    <col min="4" max="4" width="4.1640625" style="1" customWidth="1"/>
    <col min="5" max="5" width="12.1640625" style="1" customWidth="1"/>
    <col min="6" max="6" width="18.83203125" style="1" customWidth="1"/>
    <col min="7" max="7" width="10.83203125" style="1" customWidth="1"/>
    <col min="8" max="8" width="10.1640625" style="1" customWidth="1"/>
    <col min="9" max="9" width="2.5" style="1" customWidth="1"/>
    <col min="10" max="10" width="12" style="1"/>
    <col min="11" max="11" width="19" style="1" customWidth="1"/>
    <col min="12" max="12" width="9" style="1" customWidth="1"/>
    <col min="13" max="13" width="8.6640625" style="1" customWidth="1"/>
    <col min="14" max="14" width="9" style="1" customWidth="1"/>
    <col min="15" max="15" width="11" style="1" customWidth="1"/>
    <col min="16" max="16" width="11.1640625" style="1" customWidth="1"/>
    <col min="17" max="17" width="11.33203125" style="1" customWidth="1"/>
    <col min="18" max="18" width="8.83203125" style="1" customWidth="1"/>
    <col min="19" max="19" width="8" style="1" customWidth="1"/>
    <col min="20" max="16384" width="12" style="1"/>
  </cols>
  <sheetData>
    <row r="1" spans="1:19" ht="27.75" customHeight="1">
      <c r="A1" s="65" t="str">
        <f>Eingabe!A1:C1</f>
        <v>Name/Nummer</v>
      </c>
      <c r="B1" s="66"/>
      <c r="C1" s="67"/>
      <c r="D1" s="7">
        <v>7</v>
      </c>
      <c r="E1" s="68" t="s">
        <v>1</v>
      </c>
      <c r="F1" s="68"/>
      <c r="G1" s="68"/>
      <c r="H1" s="68"/>
      <c r="I1" s="68"/>
      <c r="J1" s="68"/>
      <c r="K1" s="68"/>
      <c r="L1" s="68"/>
      <c r="M1" s="51" t="s">
        <v>26</v>
      </c>
      <c r="N1" s="52"/>
      <c r="O1" s="52"/>
      <c r="P1" s="52"/>
      <c r="Q1" s="52"/>
      <c r="R1" s="52"/>
      <c r="S1" s="52"/>
    </row>
    <row r="2" spans="1:19" ht="27.75" customHeight="1" thickBot="1">
      <c r="A2" s="12"/>
      <c r="B2" s="12"/>
      <c r="C2" s="12"/>
      <c r="D2" s="6"/>
      <c r="E2" s="12"/>
      <c r="F2" s="12"/>
      <c r="G2" s="12"/>
      <c r="H2" s="12"/>
      <c r="I2" s="12"/>
      <c r="J2" s="69"/>
      <c r="K2" s="69"/>
      <c r="L2" s="12"/>
      <c r="M2" s="3" t="str">
        <f>A3</f>
        <v>1. Richtig schreiben</v>
      </c>
      <c r="N2" s="3" t="str">
        <f>E3</f>
        <v>2. Texte verfassen</v>
      </c>
      <c r="O2" s="3" t="str">
        <f>J3</f>
        <v>3. Mündliche Leistung</v>
      </c>
      <c r="P2" s="3" t="str">
        <f>A22</f>
        <v>4. Sprache untersuchen</v>
      </c>
      <c r="Q2" s="3" t="str">
        <f>E22</f>
        <v>5. Lesen und Literatur</v>
      </c>
      <c r="R2" s="3" t="str">
        <f>J22</f>
        <v>6. Sonstiges</v>
      </c>
      <c r="S2" s="3" t="str">
        <f>A42</f>
        <v>7. Freier Bereich, z. B. Zuhören</v>
      </c>
    </row>
    <row r="3" spans="1:19" ht="13.5" thickBot="1">
      <c r="A3" s="70" t="str">
        <f>Eingabe!A3:C3</f>
        <v>1. Richtig schreiben</v>
      </c>
      <c r="B3" s="71"/>
      <c r="C3" s="72"/>
      <c r="D3" s="6"/>
      <c r="E3" s="70" t="str">
        <f>Eingabe!E3:H3</f>
        <v>2. Texte verfassen</v>
      </c>
      <c r="F3" s="71"/>
      <c r="G3" s="71"/>
      <c r="H3" s="72"/>
      <c r="I3" s="12"/>
      <c r="J3" s="73" t="str">
        <f>Eingabe!J3:L3</f>
        <v>3. Mündliche Leistung</v>
      </c>
      <c r="K3" s="73"/>
      <c r="L3" s="73"/>
      <c r="M3" s="39">
        <f>IF(Eingabe!M3="","",Eingabe!M3)</f>
        <v>1</v>
      </c>
      <c r="N3" s="39">
        <f>IF(Eingabe!N3="","",Eingabe!N3)</f>
        <v>3</v>
      </c>
      <c r="O3" s="39">
        <f>IF(Eingabe!O3="","",Eingabe!O3)</f>
        <v>1</v>
      </c>
      <c r="P3" s="39">
        <f>IF(Eingabe!P3="","",Eingabe!P3)</f>
        <v>2</v>
      </c>
      <c r="Q3" s="39">
        <f>IF(Eingabe!Q3="","",Eingabe!Q3)</f>
        <v>2</v>
      </c>
      <c r="R3" s="39">
        <f>IF(Eingabe!R3="","",Eingabe!R3)</f>
        <v>1</v>
      </c>
      <c r="S3" s="39">
        <f>IF(Eingabe!S3="","",Eingabe!S3)</f>
        <v>1</v>
      </c>
    </row>
    <row r="4" spans="1:19" ht="13.5" thickBot="1">
      <c r="A4" s="20" t="str">
        <f>Eingabe!A4</f>
        <v>Datum</v>
      </c>
      <c r="B4" s="21" t="str">
        <f>Eingabe!B4</f>
        <v>Inhalt</v>
      </c>
      <c r="C4" s="20" t="str">
        <f>Eingabe!C4</f>
        <v>Zensur</v>
      </c>
      <c r="D4" s="6"/>
      <c r="E4" s="20"/>
      <c r="F4" s="20" t="str">
        <f>Eingabe!F4</f>
        <v>Wertungsfaktor</v>
      </c>
      <c r="G4" s="22">
        <f>IF(Eingabe!G4="","",Eingabe!G4)</f>
        <v>3</v>
      </c>
      <c r="H4" s="22">
        <f>IF(Eingabe!H4="","",Eingabe!H4)</f>
        <v>1</v>
      </c>
      <c r="I4" s="12"/>
      <c r="J4" s="20" t="str">
        <f>Eingabe!J4</f>
        <v>Datum</v>
      </c>
      <c r="K4" s="21" t="str">
        <f>Eingabe!K4</f>
        <v>Beschreibung</v>
      </c>
      <c r="L4" s="20" t="str">
        <f>Eingabe!L4</f>
        <v>Zensur</v>
      </c>
    </row>
    <row r="5" spans="1:19" ht="13.5" thickBot="1">
      <c r="A5" s="14">
        <f>IF(Eingabe!A5="","",Eingabe!A5)</f>
        <v>44153</v>
      </c>
      <c r="B5" s="13" t="str">
        <f>Eingabe!B5</f>
        <v>Bei der Zahnärztin</v>
      </c>
      <c r="C5" s="8">
        <v>3</v>
      </c>
      <c r="D5" s="6"/>
      <c r="E5" s="20" t="str">
        <f>Eingabe!E5</f>
        <v>Datum</v>
      </c>
      <c r="F5" s="21" t="str">
        <f>Eingabe!F5</f>
        <v>Thema</v>
      </c>
      <c r="G5" s="20" t="str">
        <f>Eingabe!G5</f>
        <v>Erstentwurf</v>
      </c>
      <c r="H5" s="20" t="str">
        <f>Eingabe!H5</f>
        <v>Zweitschrift</v>
      </c>
      <c r="I5" s="12"/>
      <c r="J5" s="14">
        <f>IF(Eingabe!J5="","",Eingabe!J5)</f>
        <v>44185</v>
      </c>
      <c r="K5" s="15" t="str">
        <f>IF(Eingabe!K5="","",Eingabe!K5)</f>
        <v>Gedichtvortrag</v>
      </c>
      <c r="L5" s="8">
        <v>4</v>
      </c>
      <c r="M5" s="75" t="s">
        <v>14</v>
      </c>
      <c r="N5" s="75"/>
      <c r="O5" s="76"/>
    </row>
    <row r="6" spans="1:19" ht="13.5" thickBot="1">
      <c r="A6" s="14">
        <f>IF(Eingabe!A6="","",Eingabe!A6)</f>
        <v>44180</v>
      </c>
      <c r="B6" s="15" t="str">
        <f>IF(Eingabe!B6="","",Eingabe!B6)</f>
        <v>Die heilige Barbara</v>
      </c>
      <c r="C6" s="8"/>
      <c r="D6" s="6"/>
      <c r="E6" s="14">
        <f>IF(Eingabe!E6="","",Eingabe!E6)</f>
        <v>44154</v>
      </c>
      <c r="F6" s="15" t="str">
        <f>IF(Eingabe!F6="","",Eingabe!F6)</f>
        <v>Beim Fotografen</v>
      </c>
      <c r="G6" s="8">
        <v>4</v>
      </c>
      <c r="H6" s="8">
        <v>2.5</v>
      </c>
      <c r="I6" s="6"/>
      <c r="J6" s="14">
        <f>IF(Eingabe!J6="","",Eingabe!J6)</f>
        <v>44210</v>
      </c>
      <c r="K6" s="15" t="str">
        <f>IF(Eingabe!K6="","",Eingabe!K6)</f>
        <v>Bes. Mitarbeit</v>
      </c>
      <c r="L6" s="8">
        <v>1</v>
      </c>
    </row>
    <row r="7" spans="1:19" ht="13.5" thickBot="1">
      <c r="A7" s="14" t="str">
        <f>IF(Eingabe!A7="","",Eingabe!A7)</f>
        <v/>
      </c>
      <c r="B7" s="15" t="str">
        <f>IF(Eingabe!B7="","",Eingabe!B7)</f>
        <v/>
      </c>
      <c r="C7" s="8"/>
      <c r="D7" s="6"/>
      <c r="E7" s="14" t="str">
        <f>IF(Eingabe!E7="","",Eingabe!E7)</f>
        <v/>
      </c>
      <c r="F7" s="15" t="str">
        <f>IF(Eingabe!F7="","",Eingabe!F7)</f>
        <v/>
      </c>
      <c r="G7" s="8"/>
      <c r="H7" s="8"/>
      <c r="I7" s="6"/>
      <c r="J7" s="14" t="str">
        <f>IF(Eingabe!J7="","",Eingabe!J7)</f>
        <v/>
      </c>
      <c r="K7" s="15" t="str">
        <f>IF(Eingabe!K7="","",Eingabe!K7)</f>
        <v/>
      </c>
      <c r="L7" s="8"/>
      <c r="M7" s="4">
        <f>IF(SUM(C5:C21)=0,"",SUM(C5:C21)/COUNT(C5:C21))</f>
        <v>3</v>
      </c>
      <c r="N7" s="5">
        <f>(AVERAGE(G6:G21)*G4+AVERAGE(H6:H21)*H4)/(G4+H4)</f>
        <v>3.625</v>
      </c>
      <c r="O7" s="4">
        <f>IF(SUM(L5:L21)=0,"",SUM(L5:L21)/COUNT(L5:L21))</f>
        <v>2.5</v>
      </c>
      <c r="P7" s="4">
        <f>IF(SUM(C24:C40)=0,"",SUM(C24:C40)/COUNT(C24:C40))</f>
        <v>1.5</v>
      </c>
      <c r="Q7" s="5">
        <f>IF(SUM(H24:H40)=0,"Faktor fehlt",SUMPRODUCT(G24:G40,H24:H40)/SUM(H24:H40))</f>
        <v>3.75</v>
      </c>
      <c r="R7" s="4" t="str">
        <f>IF(SUM(L24:L40)=0,"",SUM(L24:L40)/COUNT(L24:L40))</f>
        <v/>
      </c>
      <c r="S7" s="4">
        <f>IF(SUM(C44:C60)=0,"",SUM(C44:C60)/COUNT(C44:C60))</f>
        <v>1.5</v>
      </c>
    </row>
    <row r="8" spans="1:19" ht="13.5" thickBot="1">
      <c r="A8" s="14" t="str">
        <f>IF(Eingabe!A8="","",Eingabe!A8)</f>
        <v/>
      </c>
      <c r="B8" s="15" t="str">
        <f>IF(Eingabe!B8="","",Eingabe!B8)</f>
        <v/>
      </c>
      <c r="C8" s="8"/>
      <c r="D8" s="6"/>
      <c r="E8" s="14" t="str">
        <f>IF(Eingabe!E8="","",Eingabe!E8)</f>
        <v/>
      </c>
      <c r="F8" s="15" t="str">
        <f>IF(Eingabe!F8="","",Eingabe!F8)</f>
        <v/>
      </c>
      <c r="G8" s="8"/>
      <c r="H8" s="8"/>
      <c r="I8" s="6"/>
      <c r="J8" s="14" t="str">
        <f>IF(Eingabe!J8="","",Eingabe!J8)</f>
        <v/>
      </c>
      <c r="K8" s="15" t="str">
        <f>IF(Eingabe!K8="","",Eingabe!K8)</f>
        <v/>
      </c>
      <c r="L8" s="8"/>
    </row>
    <row r="9" spans="1:19" ht="13.5" thickBot="1">
      <c r="A9" s="14" t="str">
        <f>IF(Eingabe!A9="","",Eingabe!A9)</f>
        <v/>
      </c>
      <c r="B9" s="15" t="str">
        <f>IF(Eingabe!B9="","",Eingabe!B9)</f>
        <v/>
      </c>
      <c r="C9" s="8"/>
      <c r="D9" s="6"/>
      <c r="E9" s="14" t="str">
        <f>IF(Eingabe!E9="","",Eingabe!E9)</f>
        <v/>
      </c>
      <c r="F9" s="15" t="str">
        <f>IF(Eingabe!F9="","",Eingabe!F9)</f>
        <v/>
      </c>
      <c r="G9" s="8"/>
      <c r="H9" s="8"/>
      <c r="I9" s="6"/>
      <c r="J9" s="14" t="str">
        <f>IF(Eingabe!J9="","",Eingabe!J9)</f>
        <v/>
      </c>
      <c r="K9" s="15" t="str">
        <f>IF(Eingabe!K9="","",Eingabe!K9)</f>
        <v/>
      </c>
      <c r="L9" s="8"/>
      <c r="M9" s="77" t="s">
        <v>24</v>
      </c>
      <c r="N9" s="77"/>
      <c r="O9" s="78"/>
    </row>
    <row r="10" spans="1:19" ht="13.5" thickBot="1">
      <c r="A10" s="14" t="str">
        <f>IF(Eingabe!A10="","",Eingabe!A10)</f>
        <v/>
      </c>
      <c r="B10" s="15" t="str">
        <f>IF(Eingabe!B10="","",Eingabe!B10)</f>
        <v/>
      </c>
      <c r="C10" s="8"/>
      <c r="D10" s="6"/>
      <c r="E10" s="14" t="str">
        <f>IF(Eingabe!E10="","",Eingabe!E10)</f>
        <v/>
      </c>
      <c r="F10" s="15" t="str">
        <f>IF(Eingabe!F10="","",Eingabe!F10)</f>
        <v/>
      </c>
      <c r="G10" s="8"/>
      <c r="H10" s="8"/>
      <c r="I10" s="6"/>
      <c r="J10" s="14" t="str">
        <f>IF(Eingabe!J10="","",Eingabe!J10)</f>
        <v/>
      </c>
      <c r="K10" s="15" t="str">
        <f>IF(Eingabe!K10="","",Eingabe!K10)</f>
        <v/>
      </c>
      <c r="L10" s="8"/>
    </row>
    <row r="11" spans="1:19">
      <c r="A11" s="14" t="str">
        <f>IF(Eingabe!A11="","",Eingabe!A11)</f>
        <v/>
      </c>
      <c r="B11" s="15" t="str">
        <f>IF(Eingabe!B11="","",Eingabe!B11)</f>
        <v/>
      </c>
      <c r="C11" s="8"/>
      <c r="D11" s="6"/>
      <c r="E11" s="14" t="str">
        <f>IF(Eingabe!E11="","",Eingabe!E11)</f>
        <v/>
      </c>
      <c r="F11" s="15" t="str">
        <f>IF(Eingabe!F11="","",Eingabe!F11)</f>
        <v/>
      </c>
      <c r="G11" s="8"/>
      <c r="H11" s="8"/>
      <c r="I11" s="6"/>
      <c r="J11" s="14" t="str">
        <f>IF(Eingabe!J11="","",Eingabe!J11)</f>
        <v/>
      </c>
      <c r="K11" s="15" t="str">
        <f>IF(Eingabe!K11="","",Eingabe!K11)</f>
        <v/>
      </c>
      <c r="L11" s="8"/>
      <c r="N11" s="79">
        <f>SUMPRODUCT(M3:S3,M7:S7)/SUM(M3:S3)</f>
        <v>2.5795454545454546</v>
      </c>
      <c r="O11" s="80"/>
    </row>
    <row r="12" spans="1:19">
      <c r="A12" s="14" t="str">
        <f>IF(Eingabe!A12="","",Eingabe!A12)</f>
        <v/>
      </c>
      <c r="B12" s="15" t="str">
        <f>IF(Eingabe!B12="","",Eingabe!B12)</f>
        <v/>
      </c>
      <c r="C12" s="8"/>
      <c r="D12" s="6"/>
      <c r="E12" s="14" t="str">
        <f>IF(Eingabe!E12="","",Eingabe!E12)</f>
        <v/>
      </c>
      <c r="F12" s="15" t="str">
        <f>IF(Eingabe!F12="","",Eingabe!F12)</f>
        <v/>
      </c>
      <c r="G12" s="8"/>
      <c r="H12" s="8"/>
      <c r="I12" s="6"/>
      <c r="J12" s="14" t="str">
        <f>IF(Eingabe!J12="","",Eingabe!J12)</f>
        <v/>
      </c>
      <c r="K12" s="15" t="str">
        <f>IF(Eingabe!K12="","",Eingabe!K12)</f>
        <v/>
      </c>
      <c r="L12" s="8"/>
      <c r="N12" s="81"/>
      <c r="O12" s="82"/>
    </row>
    <row r="13" spans="1:19" ht="13.5" thickBot="1">
      <c r="A13" s="14" t="str">
        <f>IF(Eingabe!A13="","",Eingabe!A13)</f>
        <v/>
      </c>
      <c r="B13" s="15" t="str">
        <f>IF(Eingabe!B13="","",Eingabe!B13)</f>
        <v/>
      </c>
      <c r="C13" s="8"/>
      <c r="D13" s="6"/>
      <c r="E13" s="14" t="str">
        <f>IF(Eingabe!E13="","",Eingabe!E13)</f>
        <v/>
      </c>
      <c r="F13" s="15" t="str">
        <f>IF(Eingabe!F13="","",Eingabe!F13)</f>
        <v/>
      </c>
      <c r="G13" s="8"/>
      <c r="H13" s="8"/>
      <c r="I13" s="6"/>
      <c r="J13" s="14" t="str">
        <f>IF(Eingabe!J13="","",Eingabe!J13)</f>
        <v/>
      </c>
      <c r="K13" s="15" t="str">
        <f>IF(Eingabe!K13="","",Eingabe!K13)</f>
        <v/>
      </c>
      <c r="L13" s="8"/>
      <c r="N13" s="83"/>
      <c r="O13" s="84"/>
    </row>
    <row r="14" spans="1:19">
      <c r="A14" s="14" t="str">
        <f>IF(Eingabe!A14="","",Eingabe!A14)</f>
        <v/>
      </c>
      <c r="B14" s="15" t="str">
        <f>IF(Eingabe!B14="","",Eingabe!B14)</f>
        <v/>
      </c>
      <c r="C14" s="8"/>
      <c r="D14" s="6"/>
      <c r="E14" s="14" t="str">
        <f>IF(Eingabe!E14="","",Eingabe!E14)</f>
        <v/>
      </c>
      <c r="F14" s="15" t="str">
        <f>IF(Eingabe!F14="","",Eingabe!F14)</f>
        <v/>
      </c>
      <c r="G14" s="8"/>
      <c r="H14" s="8"/>
      <c r="I14" s="6"/>
      <c r="J14" s="14" t="str">
        <f>IF(Eingabe!J14="","",Eingabe!J14)</f>
        <v/>
      </c>
      <c r="K14" s="15" t="str">
        <f>IF(Eingabe!K14="","",Eingabe!K14)</f>
        <v/>
      </c>
      <c r="L14" s="8"/>
    </row>
    <row r="15" spans="1:19">
      <c r="A15" s="14" t="str">
        <f>IF(Eingabe!A15="","",Eingabe!A15)</f>
        <v/>
      </c>
      <c r="B15" s="15" t="str">
        <f>IF(Eingabe!B15="","",Eingabe!B15)</f>
        <v/>
      </c>
      <c r="C15" s="8"/>
      <c r="D15" s="6"/>
      <c r="E15" s="14" t="str">
        <f>IF(Eingabe!E15="","",Eingabe!E15)</f>
        <v/>
      </c>
      <c r="F15" s="15" t="str">
        <f>IF(Eingabe!F15="","",Eingabe!F15)</f>
        <v/>
      </c>
      <c r="G15" s="8"/>
      <c r="H15" s="8"/>
      <c r="I15" s="6"/>
      <c r="J15" s="14" t="str">
        <f>IF(Eingabe!J15="","",Eingabe!J15)</f>
        <v/>
      </c>
      <c r="K15" s="15" t="str">
        <f>IF(Eingabe!K15="","",Eingabe!K15)</f>
        <v/>
      </c>
      <c r="L15" s="8"/>
      <c r="M15" s="85" t="s">
        <v>25</v>
      </c>
      <c r="N15" s="85"/>
      <c r="O15" s="85"/>
    </row>
    <row r="16" spans="1:19" ht="13.5" thickBot="1">
      <c r="A16" s="14" t="str">
        <f>IF(Eingabe!A16="","",Eingabe!A16)</f>
        <v/>
      </c>
      <c r="B16" s="15" t="str">
        <f>IF(Eingabe!B16="","",Eingabe!B16)</f>
        <v/>
      </c>
      <c r="C16" s="8"/>
      <c r="D16" s="6"/>
      <c r="E16" s="14" t="str">
        <f>IF(Eingabe!E16="","",Eingabe!E16)</f>
        <v/>
      </c>
      <c r="F16" s="15" t="str">
        <f>IF(Eingabe!F16="","",Eingabe!F16)</f>
        <v/>
      </c>
      <c r="G16" s="8"/>
      <c r="H16" s="8"/>
      <c r="I16" s="6"/>
      <c r="J16" s="14" t="str">
        <f>IF(Eingabe!J16="","",Eingabe!J16)</f>
        <v/>
      </c>
      <c r="K16" s="15" t="str">
        <f>IF(Eingabe!K16="","",Eingabe!K16)</f>
        <v/>
      </c>
      <c r="L16" s="8"/>
    </row>
    <row r="17" spans="1:15" ht="12.75" customHeight="1">
      <c r="A17" s="14" t="str">
        <f>IF(Eingabe!A17="","",Eingabe!A17)</f>
        <v/>
      </c>
      <c r="B17" s="15" t="str">
        <f>IF(Eingabe!B17="","",Eingabe!B17)</f>
        <v/>
      </c>
      <c r="C17" s="8"/>
      <c r="D17" s="6"/>
      <c r="E17" s="14" t="str">
        <f>IF(Eingabe!E17="","",Eingabe!E17)</f>
        <v/>
      </c>
      <c r="F17" s="15" t="str">
        <f>IF(Eingabe!F17="","",Eingabe!F17)</f>
        <v/>
      </c>
      <c r="G17" s="8"/>
      <c r="H17" s="8"/>
      <c r="I17" s="6"/>
      <c r="J17" s="14" t="str">
        <f>IF(Eingabe!J17="","",Eingabe!J17)</f>
        <v/>
      </c>
      <c r="K17" s="15" t="str">
        <f>IF(Eingabe!K17="","",Eingabe!K17)</f>
        <v/>
      </c>
      <c r="L17" s="8"/>
      <c r="N17" s="86">
        <f>IF(N11="Note fehlt","",ROUND(N11,0))</f>
        <v>3</v>
      </c>
      <c r="O17" s="87"/>
    </row>
    <row r="18" spans="1:15" ht="12.75" customHeight="1">
      <c r="A18" s="14" t="str">
        <f>IF(Eingabe!A18="","",Eingabe!A18)</f>
        <v/>
      </c>
      <c r="B18" s="15" t="str">
        <f>IF(Eingabe!B18="","",Eingabe!B18)</f>
        <v/>
      </c>
      <c r="C18" s="8"/>
      <c r="D18" s="6"/>
      <c r="E18" s="14" t="str">
        <f>IF(Eingabe!E18="","",Eingabe!E18)</f>
        <v/>
      </c>
      <c r="F18" s="15" t="str">
        <f>IF(Eingabe!F18="","",Eingabe!F18)</f>
        <v/>
      </c>
      <c r="G18" s="8"/>
      <c r="H18" s="8"/>
      <c r="I18" s="6"/>
      <c r="J18" s="14" t="str">
        <f>IF(Eingabe!J18="","",Eingabe!J18)</f>
        <v/>
      </c>
      <c r="K18" s="15" t="str">
        <f>IF(Eingabe!K18="","",Eingabe!K18)</f>
        <v/>
      </c>
      <c r="L18" s="8"/>
      <c r="N18" s="88"/>
      <c r="O18" s="89"/>
    </row>
    <row r="19" spans="1:15" ht="13.5" thickBot="1">
      <c r="A19" s="14" t="str">
        <f>IF(Eingabe!A19="","",Eingabe!A19)</f>
        <v/>
      </c>
      <c r="B19" s="15" t="str">
        <f>IF(Eingabe!B19="","",Eingabe!B19)</f>
        <v/>
      </c>
      <c r="C19" s="8"/>
      <c r="D19" s="6"/>
      <c r="E19" s="14" t="str">
        <f>IF(Eingabe!E19="","",Eingabe!E19)</f>
        <v/>
      </c>
      <c r="F19" s="15" t="str">
        <f>IF(Eingabe!F19="","",Eingabe!F19)</f>
        <v/>
      </c>
      <c r="G19" s="8"/>
      <c r="H19" s="8"/>
      <c r="I19" s="6"/>
      <c r="J19" s="14" t="str">
        <f>IF(Eingabe!J19="","",Eingabe!J19)</f>
        <v/>
      </c>
      <c r="K19" s="15" t="str">
        <f>IF(Eingabe!K19="","",Eingabe!K19)</f>
        <v/>
      </c>
      <c r="L19" s="8"/>
      <c r="N19" s="90"/>
      <c r="O19" s="91"/>
    </row>
    <row r="20" spans="1:15">
      <c r="A20" s="14" t="str">
        <f>IF(Eingabe!A20="","",Eingabe!A20)</f>
        <v/>
      </c>
      <c r="B20" s="15" t="str">
        <f>IF(Eingabe!B20="","",Eingabe!B20)</f>
        <v/>
      </c>
      <c r="C20" s="8"/>
      <c r="D20" s="6"/>
      <c r="E20" s="14" t="str">
        <f>IF(Eingabe!E20="","",Eingabe!E20)</f>
        <v/>
      </c>
      <c r="F20" s="15" t="str">
        <f>IF(Eingabe!F20="","",Eingabe!F20)</f>
        <v/>
      </c>
      <c r="G20" s="8"/>
      <c r="H20" s="8"/>
      <c r="I20" s="6"/>
      <c r="J20" s="14" t="str">
        <f>IF(Eingabe!J20="","",Eingabe!J20)</f>
        <v/>
      </c>
      <c r="K20" s="15" t="str">
        <f>IF(Eingabe!K20="","",Eingabe!K20)</f>
        <v/>
      </c>
      <c r="L20" s="8"/>
    </row>
    <row r="21" spans="1:15">
      <c r="A21" s="14" t="str">
        <f>IF(Eingabe!A21="","",Eingabe!A21)</f>
        <v/>
      </c>
      <c r="B21" s="15" t="str">
        <f>IF(Eingabe!B21="","",Eingabe!B21)</f>
        <v/>
      </c>
      <c r="C21" s="8"/>
      <c r="D21" s="6"/>
      <c r="E21" s="14" t="str">
        <f>IF(Eingabe!E21="","",Eingabe!E21)</f>
        <v/>
      </c>
      <c r="F21" s="15" t="str">
        <f>IF(Eingabe!F21="","",Eingabe!F21)</f>
        <v/>
      </c>
      <c r="G21" s="8"/>
      <c r="H21" s="8"/>
      <c r="I21" s="6"/>
      <c r="J21" s="14" t="str">
        <f>IF(Eingabe!J21="","",Eingabe!J21)</f>
        <v/>
      </c>
      <c r="K21" s="15" t="str">
        <f>IF(Eingabe!K21="","",Eingabe!K21)</f>
        <v/>
      </c>
      <c r="L21" s="8"/>
    </row>
    <row r="22" spans="1:15">
      <c r="A22" s="73" t="str">
        <f>Eingabe!A22:C22</f>
        <v>4. Sprache untersuchen</v>
      </c>
      <c r="B22" s="73"/>
      <c r="C22" s="73"/>
      <c r="D22" s="12"/>
      <c r="E22" s="74" t="str">
        <f>Eingabe!E22:H22</f>
        <v>5. Lesen und Literatur</v>
      </c>
      <c r="F22" s="92"/>
      <c r="G22" s="92"/>
      <c r="H22" s="93"/>
      <c r="I22" s="12"/>
      <c r="J22" s="73" t="str">
        <f>Eingabe!J22:L22</f>
        <v>6. Sonstiges</v>
      </c>
      <c r="K22" s="73"/>
      <c r="L22" s="73"/>
    </row>
    <row r="23" spans="1:15">
      <c r="A23" s="23" t="str">
        <f>IF(Eingabe!A23="","",Eingabe!A23)</f>
        <v>Datum</v>
      </c>
      <c r="B23" s="24" t="str">
        <f>IF(Eingabe!B23="","",Eingabe!B23)</f>
        <v>Inhalt</v>
      </c>
      <c r="C23" s="23" t="str">
        <f>IF(Eingabe!C23="","",Eingabe!C23)</f>
        <v>Zensur</v>
      </c>
      <c r="D23" s="6"/>
      <c r="E23" s="23" t="str">
        <f>IF(Eingabe!E23="","",Eingabe!E23)</f>
        <v>Datum</v>
      </c>
      <c r="F23" s="24" t="str">
        <f>IF(Eingabe!F23="","",Eingabe!F23)</f>
        <v>Art</v>
      </c>
      <c r="G23" s="23" t="str">
        <f>IF(Eingabe!G23="","",Eingabe!G23)</f>
        <v>Zensur</v>
      </c>
      <c r="H23" s="23" t="str">
        <f>IF(Eingabe!H23="","",Eingabe!H23)</f>
        <v>Faktor</v>
      </c>
      <c r="I23" s="12"/>
      <c r="J23" s="23" t="str">
        <f>IF(Eingabe!J23="","",Eingabe!J23)</f>
        <v>Datum</v>
      </c>
      <c r="K23" s="24" t="str">
        <f>IF(Eingabe!K23="","",Eingabe!K23)</f>
        <v>Beschreibung</v>
      </c>
      <c r="L23" s="23" t="str">
        <f>IF(Eingabe!L23="","",Eingabe!L23)</f>
        <v>Zensur</v>
      </c>
    </row>
    <row r="24" spans="1:15">
      <c r="A24" s="14">
        <f>IF(Eingabe!A24="","",Eingabe!A24)</f>
        <v>44146</v>
      </c>
      <c r="B24" s="15" t="str">
        <f>IF(Eingabe!B24="","",Eingabe!B24)</f>
        <v>Wortarten</v>
      </c>
      <c r="C24" s="8">
        <v>1</v>
      </c>
      <c r="D24" s="6"/>
      <c r="E24" s="14">
        <f>IF(Eingabe!E24="","",Eingabe!E24)</f>
        <v>44155</v>
      </c>
      <c r="F24" s="15" t="str">
        <f>IF(Eingabe!F24="","",Eingabe!F24)</f>
        <v>Unbek. Text lesen</v>
      </c>
      <c r="G24" s="8">
        <v>3</v>
      </c>
      <c r="H24" s="11">
        <f>IF(Eingabe!H24="","",Eingabe!H24)</f>
        <v>5</v>
      </c>
      <c r="I24" s="6"/>
      <c r="J24" s="14" t="str">
        <f>IF(Eingabe!J24="","",Eingabe!J24)</f>
        <v/>
      </c>
      <c r="K24" s="15" t="str">
        <f>IF(Eingabe!K24="","",Eingabe!K24)</f>
        <v/>
      </c>
      <c r="L24" s="8"/>
    </row>
    <row r="25" spans="1:15">
      <c r="A25" s="14" t="str">
        <f>IF(Eingabe!A25="","",Eingabe!A25)</f>
        <v/>
      </c>
      <c r="B25" s="15" t="str">
        <f>IF(Eingabe!B25="","",Eingabe!B25)</f>
        <v/>
      </c>
      <c r="C25" s="8">
        <v>2</v>
      </c>
      <c r="D25" s="6"/>
      <c r="E25" s="14">
        <f>IF(Eingabe!E25="","",Eingabe!E25)</f>
        <v>44178</v>
      </c>
      <c r="F25" s="15" t="str">
        <f>IF(Eingabe!F25="","",Eingabe!F25)</f>
        <v>1. Textarbeit</v>
      </c>
      <c r="G25" s="8">
        <v>5</v>
      </c>
      <c r="H25" s="11">
        <f>IF(Eingabe!H25="","",Eingabe!H25)</f>
        <v>2</v>
      </c>
      <c r="I25" s="6"/>
      <c r="J25" s="14" t="str">
        <f>IF(Eingabe!J25="","",Eingabe!J25)</f>
        <v/>
      </c>
      <c r="K25" s="15" t="str">
        <f>IF(Eingabe!K25="","",Eingabe!K25)</f>
        <v/>
      </c>
      <c r="L25" s="8"/>
    </row>
    <row r="26" spans="1:15">
      <c r="A26" s="14" t="str">
        <f>IF(Eingabe!A26="","",Eingabe!A26)</f>
        <v/>
      </c>
      <c r="B26" s="15" t="str">
        <f>IF(Eingabe!B26="","",Eingabe!B26)</f>
        <v/>
      </c>
      <c r="C26" s="8"/>
      <c r="D26" s="6"/>
      <c r="E26" s="14">
        <f>IF(Eingabe!E26="","",Eingabe!E26)</f>
        <v>44179</v>
      </c>
      <c r="F26" s="15" t="str">
        <f>IF(Eingabe!F26="","",Eingabe!F26)</f>
        <v>Bek. Text lesen</v>
      </c>
      <c r="G26" s="8">
        <v>5</v>
      </c>
      <c r="H26" s="11">
        <f>IF(Eingabe!H26="","",Eingabe!H26)</f>
        <v>1</v>
      </c>
      <c r="I26" s="6"/>
      <c r="J26" s="14" t="str">
        <f>IF(Eingabe!J26="","",Eingabe!J26)</f>
        <v/>
      </c>
      <c r="K26" s="15" t="str">
        <f>IF(Eingabe!K26="","",Eingabe!K26)</f>
        <v/>
      </c>
      <c r="L26" s="8"/>
    </row>
    <row r="27" spans="1:15">
      <c r="A27" s="14" t="str">
        <f>IF(Eingabe!A27="","",Eingabe!A27)</f>
        <v/>
      </c>
      <c r="B27" s="15" t="str">
        <f>IF(Eingabe!B27="","",Eingabe!B27)</f>
        <v/>
      </c>
      <c r="C27" s="8"/>
      <c r="D27" s="6"/>
      <c r="E27" s="14" t="str">
        <f>IF(Eingabe!E27="","",Eingabe!E27)</f>
        <v/>
      </c>
      <c r="F27" s="15" t="str">
        <f>IF(Eingabe!F27="","",Eingabe!F27)</f>
        <v/>
      </c>
      <c r="G27" s="8"/>
      <c r="H27" s="11" t="str">
        <f>IF(Eingabe!H27="","",Eingabe!H27)</f>
        <v/>
      </c>
      <c r="I27" s="6"/>
      <c r="J27" s="14" t="str">
        <f>IF(Eingabe!J27="","",Eingabe!J27)</f>
        <v/>
      </c>
      <c r="K27" s="15" t="str">
        <f>IF(Eingabe!K27="","",Eingabe!K27)</f>
        <v/>
      </c>
      <c r="L27" s="8"/>
    </row>
    <row r="28" spans="1:15">
      <c r="A28" s="14" t="str">
        <f>IF(Eingabe!A28="","",Eingabe!A28)</f>
        <v/>
      </c>
      <c r="B28" s="15" t="str">
        <f>IF(Eingabe!B28="","",Eingabe!B28)</f>
        <v/>
      </c>
      <c r="C28" s="8"/>
      <c r="D28" s="6"/>
      <c r="E28" s="14" t="str">
        <f>IF(Eingabe!E28="","",Eingabe!E28)</f>
        <v/>
      </c>
      <c r="F28" s="15" t="str">
        <f>IF(Eingabe!F28="","",Eingabe!F28)</f>
        <v/>
      </c>
      <c r="G28" s="8"/>
      <c r="H28" s="11" t="str">
        <f>IF(Eingabe!H28="","",Eingabe!H28)</f>
        <v/>
      </c>
      <c r="I28" s="6"/>
      <c r="J28" s="14" t="str">
        <f>IF(Eingabe!J28="","",Eingabe!J28)</f>
        <v/>
      </c>
      <c r="K28" s="15" t="str">
        <f>IF(Eingabe!K28="","",Eingabe!K28)</f>
        <v/>
      </c>
      <c r="L28" s="8"/>
    </row>
    <row r="29" spans="1:15">
      <c r="A29" s="14" t="str">
        <f>IF(Eingabe!A29="","",Eingabe!A29)</f>
        <v/>
      </c>
      <c r="B29" s="15" t="str">
        <f>IF(Eingabe!B29="","",Eingabe!B29)</f>
        <v/>
      </c>
      <c r="C29" s="8"/>
      <c r="D29" s="6"/>
      <c r="E29" s="14" t="str">
        <f>IF(Eingabe!E29="","",Eingabe!E29)</f>
        <v/>
      </c>
      <c r="F29" s="15" t="str">
        <f>IF(Eingabe!F29="","",Eingabe!F29)</f>
        <v/>
      </c>
      <c r="G29" s="8"/>
      <c r="H29" s="11" t="str">
        <f>IF(Eingabe!H29="","",Eingabe!H29)</f>
        <v/>
      </c>
      <c r="I29" s="6"/>
      <c r="J29" s="14" t="str">
        <f>IF(Eingabe!J29="","",Eingabe!J29)</f>
        <v/>
      </c>
      <c r="K29" s="15" t="str">
        <f>IF(Eingabe!K29="","",Eingabe!K29)</f>
        <v/>
      </c>
      <c r="L29" s="8"/>
    </row>
    <row r="30" spans="1:15">
      <c r="A30" s="14" t="str">
        <f>IF(Eingabe!A30="","",Eingabe!A30)</f>
        <v/>
      </c>
      <c r="B30" s="15" t="str">
        <f>IF(Eingabe!B30="","",Eingabe!B30)</f>
        <v/>
      </c>
      <c r="C30" s="8"/>
      <c r="D30" s="6"/>
      <c r="E30" s="14" t="str">
        <f>IF(Eingabe!E30="","",Eingabe!E30)</f>
        <v/>
      </c>
      <c r="F30" s="15" t="str">
        <f>IF(Eingabe!F30="","",Eingabe!F30)</f>
        <v/>
      </c>
      <c r="G30" s="8"/>
      <c r="H30" s="11" t="str">
        <f>IF(Eingabe!H30="","",Eingabe!H30)</f>
        <v/>
      </c>
      <c r="I30" s="6"/>
      <c r="J30" s="14" t="str">
        <f>IF(Eingabe!J30="","",Eingabe!J30)</f>
        <v/>
      </c>
      <c r="K30" s="15" t="str">
        <f>IF(Eingabe!K30="","",Eingabe!K30)</f>
        <v/>
      </c>
      <c r="L30" s="8"/>
    </row>
    <row r="31" spans="1:15">
      <c r="A31" s="14" t="str">
        <f>IF(Eingabe!A31="","",Eingabe!A31)</f>
        <v/>
      </c>
      <c r="B31" s="15" t="str">
        <f>IF(Eingabe!B31="","",Eingabe!B31)</f>
        <v/>
      </c>
      <c r="C31" s="8"/>
      <c r="D31" s="6"/>
      <c r="E31" s="14" t="str">
        <f>IF(Eingabe!E31="","",Eingabe!E31)</f>
        <v/>
      </c>
      <c r="F31" s="15" t="str">
        <f>IF(Eingabe!F31="","",Eingabe!F31)</f>
        <v/>
      </c>
      <c r="G31" s="8"/>
      <c r="H31" s="11" t="str">
        <f>IF(Eingabe!H31="","",Eingabe!H31)</f>
        <v/>
      </c>
      <c r="I31" s="6"/>
      <c r="J31" s="14" t="str">
        <f>IF(Eingabe!J31="","",Eingabe!J31)</f>
        <v/>
      </c>
      <c r="K31" s="15" t="str">
        <f>IF(Eingabe!K31="","",Eingabe!K31)</f>
        <v/>
      </c>
      <c r="L31" s="8"/>
    </row>
    <row r="32" spans="1:15">
      <c r="A32" s="14" t="str">
        <f>IF(Eingabe!A32="","",Eingabe!A32)</f>
        <v/>
      </c>
      <c r="B32" s="15" t="str">
        <f>IF(Eingabe!B32="","",Eingabe!B32)</f>
        <v/>
      </c>
      <c r="C32" s="8"/>
      <c r="D32" s="6"/>
      <c r="E32" s="14" t="str">
        <f>IF(Eingabe!E32="","",Eingabe!E32)</f>
        <v/>
      </c>
      <c r="F32" s="15" t="str">
        <f>IF(Eingabe!F32="","",Eingabe!F32)</f>
        <v/>
      </c>
      <c r="G32" s="8"/>
      <c r="H32" s="11" t="str">
        <f>IF(Eingabe!H32="","",Eingabe!H32)</f>
        <v/>
      </c>
      <c r="I32" s="6"/>
      <c r="J32" s="14" t="str">
        <f>IF(Eingabe!J32="","",Eingabe!J32)</f>
        <v/>
      </c>
      <c r="K32" s="15" t="str">
        <f>IF(Eingabe!K32="","",Eingabe!K32)</f>
        <v/>
      </c>
      <c r="L32" s="8"/>
    </row>
    <row r="33" spans="1:12">
      <c r="A33" s="14" t="str">
        <f>IF(Eingabe!A33="","",Eingabe!A33)</f>
        <v/>
      </c>
      <c r="B33" s="15" t="str">
        <f>IF(Eingabe!B33="","",Eingabe!B33)</f>
        <v/>
      </c>
      <c r="C33" s="8"/>
      <c r="D33" s="6"/>
      <c r="E33" s="14" t="str">
        <f>IF(Eingabe!E33="","",Eingabe!E33)</f>
        <v/>
      </c>
      <c r="F33" s="15" t="str">
        <f>IF(Eingabe!F33="","",Eingabe!F33)</f>
        <v/>
      </c>
      <c r="G33" s="8"/>
      <c r="H33" s="11" t="str">
        <f>IF(Eingabe!H33="","",Eingabe!H33)</f>
        <v/>
      </c>
      <c r="I33" s="6"/>
      <c r="J33" s="14" t="str">
        <f>IF(Eingabe!J33="","",Eingabe!J33)</f>
        <v/>
      </c>
      <c r="K33" s="15" t="str">
        <f>IF(Eingabe!K33="","",Eingabe!K33)</f>
        <v/>
      </c>
      <c r="L33" s="8"/>
    </row>
    <row r="34" spans="1:12">
      <c r="A34" s="14" t="str">
        <f>IF(Eingabe!A34="","",Eingabe!A34)</f>
        <v/>
      </c>
      <c r="B34" s="15" t="str">
        <f>IF(Eingabe!B34="","",Eingabe!B34)</f>
        <v/>
      </c>
      <c r="C34" s="8"/>
      <c r="D34" s="6"/>
      <c r="E34" s="14" t="str">
        <f>IF(Eingabe!E34="","",Eingabe!E34)</f>
        <v/>
      </c>
      <c r="F34" s="15" t="str">
        <f>IF(Eingabe!F34="","",Eingabe!F34)</f>
        <v/>
      </c>
      <c r="G34" s="8"/>
      <c r="H34" s="11" t="str">
        <f>IF(Eingabe!H34="","",Eingabe!H34)</f>
        <v/>
      </c>
      <c r="I34" s="6"/>
      <c r="J34" s="14" t="str">
        <f>IF(Eingabe!J34="","",Eingabe!J34)</f>
        <v/>
      </c>
      <c r="K34" s="15" t="str">
        <f>IF(Eingabe!K34="","",Eingabe!K34)</f>
        <v/>
      </c>
      <c r="L34" s="8"/>
    </row>
    <row r="35" spans="1:12">
      <c r="A35" s="14" t="str">
        <f>IF(Eingabe!A35="","",Eingabe!A35)</f>
        <v/>
      </c>
      <c r="B35" s="15" t="str">
        <f>IF(Eingabe!B35="","",Eingabe!B35)</f>
        <v/>
      </c>
      <c r="C35" s="8"/>
      <c r="D35" s="6"/>
      <c r="E35" s="14" t="str">
        <f>IF(Eingabe!E35="","",Eingabe!E35)</f>
        <v/>
      </c>
      <c r="F35" s="15" t="str">
        <f>IF(Eingabe!F35="","",Eingabe!F35)</f>
        <v/>
      </c>
      <c r="G35" s="8"/>
      <c r="H35" s="11" t="str">
        <f>IF(Eingabe!H35="","",Eingabe!H35)</f>
        <v/>
      </c>
      <c r="I35" s="6"/>
      <c r="J35" s="14" t="str">
        <f>IF(Eingabe!J35="","",Eingabe!J35)</f>
        <v/>
      </c>
      <c r="K35" s="15" t="str">
        <f>IF(Eingabe!K35="","",Eingabe!K35)</f>
        <v/>
      </c>
      <c r="L35" s="8"/>
    </row>
    <row r="36" spans="1:12">
      <c r="A36" s="14" t="str">
        <f>IF(Eingabe!A36="","",Eingabe!A36)</f>
        <v/>
      </c>
      <c r="B36" s="15" t="str">
        <f>IF(Eingabe!B36="","",Eingabe!B36)</f>
        <v/>
      </c>
      <c r="C36" s="8"/>
      <c r="D36" s="6"/>
      <c r="E36" s="14" t="str">
        <f>IF(Eingabe!E36="","",Eingabe!E36)</f>
        <v/>
      </c>
      <c r="F36" s="15" t="str">
        <f>IF(Eingabe!F36="","",Eingabe!F36)</f>
        <v/>
      </c>
      <c r="G36" s="8"/>
      <c r="H36" s="11" t="str">
        <f>IF(Eingabe!H36="","",Eingabe!H36)</f>
        <v/>
      </c>
      <c r="I36" s="6"/>
      <c r="J36" s="14" t="str">
        <f>IF(Eingabe!J36="","",Eingabe!J36)</f>
        <v/>
      </c>
      <c r="K36" s="15" t="str">
        <f>IF(Eingabe!K36="","",Eingabe!K36)</f>
        <v/>
      </c>
      <c r="L36" s="8"/>
    </row>
    <row r="37" spans="1:12">
      <c r="A37" s="14" t="str">
        <f>IF(Eingabe!A37="","",Eingabe!A37)</f>
        <v/>
      </c>
      <c r="B37" s="15" t="str">
        <f>IF(Eingabe!B37="","",Eingabe!B37)</f>
        <v/>
      </c>
      <c r="C37" s="8"/>
      <c r="D37" s="6"/>
      <c r="E37" s="14" t="str">
        <f>IF(Eingabe!E37="","",Eingabe!E37)</f>
        <v/>
      </c>
      <c r="F37" s="15" t="str">
        <f>IF(Eingabe!F37="","",Eingabe!F37)</f>
        <v/>
      </c>
      <c r="G37" s="8"/>
      <c r="H37" s="11" t="str">
        <f>IF(Eingabe!H37="","",Eingabe!H37)</f>
        <v/>
      </c>
      <c r="I37" s="6"/>
      <c r="J37" s="14" t="str">
        <f>IF(Eingabe!J37="","",Eingabe!J37)</f>
        <v/>
      </c>
      <c r="K37" s="15" t="str">
        <f>IF(Eingabe!K37="","",Eingabe!K37)</f>
        <v/>
      </c>
      <c r="L37" s="8"/>
    </row>
    <row r="38" spans="1:12">
      <c r="A38" s="14" t="str">
        <f>IF(Eingabe!A38="","",Eingabe!A38)</f>
        <v/>
      </c>
      <c r="B38" s="15" t="str">
        <f>IF(Eingabe!B38="","",Eingabe!B38)</f>
        <v/>
      </c>
      <c r="C38" s="8"/>
      <c r="D38" s="6"/>
      <c r="E38" s="14" t="str">
        <f>IF(Eingabe!E38="","",Eingabe!E38)</f>
        <v/>
      </c>
      <c r="F38" s="15" t="str">
        <f>IF(Eingabe!F38="","",Eingabe!F38)</f>
        <v/>
      </c>
      <c r="G38" s="8"/>
      <c r="H38" s="11" t="str">
        <f>IF(Eingabe!H38="","",Eingabe!H38)</f>
        <v/>
      </c>
      <c r="I38" s="6"/>
      <c r="J38" s="14" t="str">
        <f>IF(Eingabe!J38="","",Eingabe!J38)</f>
        <v/>
      </c>
      <c r="K38" s="15" t="str">
        <f>IF(Eingabe!K38="","",Eingabe!K38)</f>
        <v/>
      </c>
      <c r="L38" s="8"/>
    </row>
    <row r="39" spans="1:12">
      <c r="A39" s="14" t="str">
        <f>IF(Eingabe!A39="","",Eingabe!A39)</f>
        <v/>
      </c>
      <c r="B39" s="15" t="str">
        <f>IF(Eingabe!B39="","",Eingabe!B39)</f>
        <v/>
      </c>
      <c r="C39" s="8"/>
      <c r="D39" s="6"/>
      <c r="E39" s="14" t="str">
        <f>IF(Eingabe!E39="","",Eingabe!E39)</f>
        <v/>
      </c>
      <c r="F39" s="15" t="str">
        <f>IF(Eingabe!F39="","",Eingabe!F39)</f>
        <v/>
      </c>
      <c r="G39" s="8"/>
      <c r="H39" s="11" t="str">
        <f>IF(Eingabe!H39="","",Eingabe!H39)</f>
        <v/>
      </c>
      <c r="I39" s="6"/>
      <c r="J39" s="14" t="str">
        <f>IF(Eingabe!J39="","",Eingabe!J39)</f>
        <v/>
      </c>
      <c r="K39" s="15" t="str">
        <f>IF(Eingabe!K39="","",Eingabe!K39)</f>
        <v/>
      </c>
      <c r="L39" s="8"/>
    </row>
    <row r="40" spans="1:12">
      <c r="A40" s="14" t="str">
        <f>IF(Eingabe!A40="","",Eingabe!A40)</f>
        <v/>
      </c>
      <c r="B40" s="15" t="str">
        <f>IF(Eingabe!B40="","",Eingabe!B40)</f>
        <v/>
      </c>
      <c r="C40" s="8"/>
      <c r="D40" s="6"/>
      <c r="E40" s="14" t="str">
        <f>IF(Eingabe!E40="","",Eingabe!E40)</f>
        <v/>
      </c>
      <c r="F40" s="15" t="str">
        <f>IF(Eingabe!F40="","",Eingabe!F40)</f>
        <v/>
      </c>
      <c r="G40" s="8"/>
      <c r="H40" s="11" t="str">
        <f>IF(Eingabe!H40="","",Eingabe!H40)</f>
        <v/>
      </c>
      <c r="I40" s="6"/>
      <c r="J40" s="14" t="str">
        <f>IF(Eingabe!J40="","",Eingabe!J40)</f>
        <v/>
      </c>
      <c r="K40" s="15" t="str">
        <f>IF(Eingabe!K40="","",Eingabe!K40)</f>
        <v/>
      </c>
      <c r="L40" s="8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53" t="str">
        <f>Eingabe!A42:C42</f>
        <v>7. Freier Bereich, z. B. Zuhören</v>
      </c>
      <c r="B42" s="53"/>
      <c r="C42" s="53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3" t="str">
        <f>IF(Eingabe!A43="","",Eingabe!A43)</f>
        <v>Datum</v>
      </c>
      <c r="B43" s="24" t="str">
        <f>IF(Eingabe!B43="","",Eingabe!B43)</f>
        <v>Inhalt</v>
      </c>
      <c r="C43" s="23" t="str">
        <f>IF(Eingabe!C43="","",Eingabe!C43)</f>
        <v>Zensur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14">
        <f>IF(Eingabe!A44="","",Eingabe!A44)</f>
        <v>44146</v>
      </c>
      <c r="B44" s="15" t="str">
        <f>IF(Eingabe!B44="","",Eingabe!B44)</f>
        <v>Zwerg Nase</v>
      </c>
      <c r="C44" s="8">
        <v>1</v>
      </c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14" t="str">
        <f>IF(Eingabe!A45="","",Eingabe!A45)</f>
        <v/>
      </c>
      <c r="B45" s="15" t="str">
        <f>IF(Eingabe!B45="","",Eingabe!B45)</f>
        <v/>
      </c>
      <c r="C45" s="8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14" t="str">
        <f>IF(Eingabe!A46="","",Eingabe!A46)</f>
        <v/>
      </c>
      <c r="B46" s="15" t="str">
        <f>IF(Eingabe!B46="","",Eingabe!B46)</f>
        <v/>
      </c>
      <c r="C46" s="8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14" t="str">
        <f>IF(Eingabe!A47="","",Eingabe!A47)</f>
        <v/>
      </c>
      <c r="B47" s="15" t="str">
        <f>IF(Eingabe!B47="","",Eingabe!B47)</f>
        <v/>
      </c>
      <c r="C47" s="8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14" t="str">
        <f>IF(Eingabe!A48="","",Eingabe!A48)</f>
        <v/>
      </c>
      <c r="B48" s="15" t="str">
        <f>IF(Eingabe!B48="","",Eingabe!B48)</f>
        <v/>
      </c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14" t="str">
        <f>IF(Eingabe!A49="","",Eingabe!A49)</f>
        <v/>
      </c>
      <c r="B49" s="15" t="str">
        <f>IF(Eingabe!B49="","",Eingabe!B49)</f>
        <v/>
      </c>
      <c r="C49" s="8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4" t="str">
        <f>IF(Eingabe!A50="","",Eingabe!A50)</f>
        <v/>
      </c>
      <c r="B50" s="15" t="str">
        <f>IF(Eingabe!B50="","",Eingabe!B50)</f>
        <v/>
      </c>
      <c r="C50" s="8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14" t="str">
        <f>IF(Eingabe!A51="","",Eingabe!A51)</f>
        <v/>
      </c>
      <c r="B51" s="15" t="str">
        <f>IF(Eingabe!B51="","",Eingabe!B51)</f>
        <v/>
      </c>
      <c r="C51" s="8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4" t="str">
        <f>IF(Eingabe!A52="","",Eingabe!A52)</f>
        <v/>
      </c>
      <c r="B52" s="15" t="str">
        <f>IF(Eingabe!B52="","",Eingabe!B52)</f>
        <v/>
      </c>
      <c r="C52" s="8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14" t="str">
        <f>IF(Eingabe!A53="","",Eingabe!A53)</f>
        <v/>
      </c>
      <c r="B53" s="15" t="str">
        <f>IF(Eingabe!B53="","",Eingabe!B53)</f>
        <v/>
      </c>
      <c r="C53" s="8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14" t="str">
        <f>IF(Eingabe!A54="","",Eingabe!A54)</f>
        <v/>
      </c>
      <c r="B54" s="15" t="str">
        <f>IF(Eingabe!B54="","",Eingabe!B54)</f>
        <v/>
      </c>
      <c r="C54" s="8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14" t="str">
        <f>IF(Eingabe!A55="","",Eingabe!A55)</f>
        <v/>
      </c>
      <c r="B55" s="15" t="str">
        <f>IF(Eingabe!B55="","",Eingabe!B55)</f>
        <v/>
      </c>
      <c r="C55" s="8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14" t="str">
        <f>IF(Eingabe!A56="","",Eingabe!A56)</f>
        <v/>
      </c>
      <c r="B56" s="15" t="str">
        <f>IF(Eingabe!B56="","",Eingabe!B56)</f>
        <v/>
      </c>
      <c r="C56" s="8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14" t="str">
        <f>IF(Eingabe!A57="","",Eingabe!A57)</f>
        <v/>
      </c>
      <c r="B57" s="15" t="str">
        <f>IF(Eingabe!B57="","",Eingabe!B57)</f>
        <v/>
      </c>
      <c r="C57" s="8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14" t="str">
        <f>IF(Eingabe!A58="","",Eingabe!A58)</f>
        <v/>
      </c>
      <c r="B58" s="15" t="str">
        <f>IF(Eingabe!B58="","",Eingabe!B58)</f>
        <v/>
      </c>
      <c r="C58" s="8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14" t="str">
        <f>IF(Eingabe!A59="","",Eingabe!A59)</f>
        <v/>
      </c>
      <c r="B59" s="15" t="str">
        <f>IF(Eingabe!B59="","",Eingabe!B59)</f>
        <v/>
      </c>
      <c r="C59" s="8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14" t="str">
        <f>IF(Eingabe!A60="","",Eingabe!A60)</f>
        <v/>
      </c>
      <c r="B60" s="15" t="str">
        <f>IF(Eingabe!B60="","",Eingabe!B60)</f>
        <v/>
      </c>
      <c r="C60" s="8"/>
      <c r="D60" s="6"/>
      <c r="E60" s="6"/>
      <c r="F60" s="6"/>
      <c r="G60" s="6"/>
      <c r="H60" s="6"/>
      <c r="I60" s="6"/>
      <c r="J60" s="6"/>
      <c r="K60" s="6"/>
      <c r="L60" s="6"/>
    </row>
  </sheetData>
  <sheetProtection sheet="1" objects="1" scenarios="1" selectLockedCells="1"/>
  <mergeCells count="16">
    <mergeCell ref="A1:C1"/>
    <mergeCell ref="E1:L1"/>
    <mergeCell ref="M1:S1"/>
    <mergeCell ref="J2:K2"/>
    <mergeCell ref="A3:C3"/>
    <mergeCell ref="E3:H3"/>
    <mergeCell ref="J3:L3"/>
    <mergeCell ref="A42:C42"/>
    <mergeCell ref="M5:O5"/>
    <mergeCell ref="M9:O9"/>
    <mergeCell ref="N11:O13"/>
    <mergeCell ref="M15:O15"/>
    <mergeCell ref="N17:O19"/>
    <mergeCell ref="A22:C22"/>
    <mergeCell ref="E22:H22"/>
    <mergeCell ref="J22:L2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32</vt:i4>
      </vt:variant>
    </vt:vector>
  </HeadingPairs>
  <TitlesOfParts>
    <vt:vector size="32" baseType="lpstr">
      <vt:lpstr>Notenübersicht</vt:lpstr>
      <vt:lpstr>Eingabe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dcterms:created xsi:type="dcterms:W3CDTF">2020-11-18T10:24:37Z</dcterms:created>
  <dcterms:modified xsi:type="dcterms:W3CDTF">2020-11-19T14:55:13Z</dcterms:modified>
</cp:coreProperties>
</file>