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50" windowHeight="11835" tabRatio="786"/>
  </bookViews>
  <sheets>
    <sheet name="Zeugnisnoten" sheetId="14" r:id="rId1"/>
    <sheet name="M_a1" sheetId="8" r:id="rId2"/>
    <sheet name="M_a2" sheetId="16" r:id="rId3"/>
    <sheet name="M_a3" sheetId="17" r:id="rId4"/>
    <sheet name="M_a4" sheetId="18" r:id="rId5"/>
    <sheet name="M_a5" sheetId="19" r:id="rId6"/>
    <sheet name="M_b1" sheetId="20" r:id="rId7"/>
    <sheet name="M_b2" sheetId="21" r:id="rId8"/>
    <sheet name="M_b3" sheetId="22" r:id="rId9"/>
    <sheet name="M_b4" sheetId="23" r:id="rId10"/>
    <sheet name="M_b5" sheetId="24" r:id="rId11"/>
    <sheet name="Daten linear" sheetId="15" r:id="rId12"/>
  </sheets>
  <calcPr calcId="125725"/>
</workbook>
</file>

<file path=xl/calcChain.xml><?xml version="1.0" encoding="utf-8"?>
<calcChain xmlns="http://schemas.openxmlformats.org/spreadsheetml/2006/main">
  <c r="AF21" i="14"/>
  <c r="AF20"/>
  <c r="AF10"/>
  <c r="AF9"/>
  <c r="B1" i="22"/>
  <c r="B1" i="23"/>
  <c r="B1" i="24"/>
  <c r="B1" i="21"/>
  <c r="B1" i="17"/>
  <c r="B1" i="18"/>
  <c r="B1" i="19"/>
  <c r="B1" i="16"/>
  <c r="B4" i="24"/>
  <c r="B5"/>
  <c r="B6"/>
  <c r="B7"/>
  <c r="B3"/>
  <c r="B4" i="23"/>
  <c r="B5"/>
  <c r="B6"/>
  <c r="B7"/>
  <c r="B3"/>
  <c r="B4" i="22"/>
  <c r="B5"/>
  <c r="B6"/>
  <c r="B7"/>
  <c r="B3"/>
  <c r="B4" i="21"/>
  <c r="B5"/>
  <c r="B6"/>
  <c r="B7"/>
  <c r="B3"/>
  <c r="B8" i="17"/>
  <c r="B9"/>
  <c r="B10"/>
  <c r="B11"/>
  <c r="B8" i="18"/>
  <c r="B8" i="23" s="1"/>
  <c r="B9" i="18"/>
  <c r="B10"/>
  <c r="B11"/>
  <c r="B8" i="19"/>
  <c r="B9"/>
  <c r="B10"/>
  <c r="B11"/>
  <c r="B4" i="20"/>
  <c r="B5"/>
  <c r="B6"/>
  <c r="B7"/>
  <c r="B8"/>
  <c r="B9"/>
  <c r="B10"/>
  <c r="B11"/>
  <c r="B8" i="21"/>
  <c r="B9"/>
  <c r="B10"/>
  <c r="B11"/>
  <c r="B8" i="22"/>
  <c r="B9"/>
  <c r="B10"/>
  <c r="B11"/>
  <c r="B9" i="23"/>
  <c r="B10"/>
  <c r="B11"/>
  <c r="B8" i="24"/>
  <c r="B9"/>
  <c r="B10"/>
  <c r="B11"/>
  <c r="B8" i="16"/>
  <c r="B9"/>
  <c r="B10"/>
  <c r="B11"/>
  <c r="B3" i="20"/>
  <c r="B2" i="17"/>
  <c r="B2" i="18"/>
  <c r="B2" i="19"/>
  <c r="B2" i="20"/>
  <c r="B2" i="21"/>
  <c r="B2" i="22"/>
  <c r="B2" i="23"/>
  <c r="B2" i="24"/>
  <c r="B2" i="16"/>
  <c r="C12" i="24"/>
  <c r="C12" i="23"/>
  <c r="C12" i="22"/>
  <c r="C12" i="21"/>
  <c r="C12" i="20"/>
  <c r="C12" i="19"/>
  <c r="C12" i="18"/>
  <c r="C12" i="17"/>
  <c r="C12" i="16"/>
  <c r="C12" i="8"/>
  <c r="C13"/>
  <c r="C14"/>
  <c r="C13" i="24"/>
  <c r="C14"/>
  <c r="C13" i="23"/>
  <c r="C14"/>
  <c r="C13" i="22"/>
  <c r="C14"/>
  <c r="C13" i="21"/>
  <c r="C14"/>
  <c r="C13" i="20"/>
  <c r="C14"/>
  <c r="C13" i="19"/>
  <c r="C14"/>
  <c r="C13" i="18"/>
  <c r="C14"/>
  <c r="C13" i="17"/>
  <c r="C14"/>
  <c r="C13" i="16"/>
  <c r="C14"/>
  <c r="D11" i="24"/>
  <c r="D10"/>
  <c r="D9"/>
  <c r="D8"/>
  <c r="D7"/>
  <c r="D6"/>
  <c r="D5"/>
  <c r="D4"/>
  <c r="D3"/>
  <c r="D11" i="23"/>
  <c r="D10"/>
  <c r="D9"/>
  <c r="D8"/>
  <c r="D7"/>
  <c r="D6"/>
  <c r="D5"/>
  <c r="D4"/>
  <c r="D3"/>
  <c r="D11" i="22"/>
  <c r="D10"/>
  <c r="D9"/>
  <c r="D8"/>
  <c r="D7"/>
  <c r="D6"/>
  <c r="D5"/>
  <c r="D4"/>
  <c r="D3"/>
  <c r="D11" i="21"/>
  <c r="D10"/>
  <c r="D9"/>
  <c r="D8"/>
  <c r="D7"/>
  <c r="D6"/>
  <c r="D5"/>
  <c r="D4"/>
  <c r="D3"/>
  <c r="D11" i="20"/>
  <c r="D10"/>
  <c r="D9"/>
  <c r="D8"/>
  <c r="D7"/>
  <c r="D6"/>
  <c r="D5"/>
  <c r="D4"/>
  <c r="D3"/>
  <c r="D11" i="19"/>
  <c r="D10"/>
  <c r="D9"/>
  <c r="D8"/>
  <c r="D7"/>
  <c r="D6"/>
  <c r="D5"/>
  <c r="D4"/>
  <c r="D3"/>
  <c r="D11" i="18"/>
  <c r="D10"/>
  <c r="D9"/>
  <c r="D8"/>
  <c r="D7"/>
  <c r="D6"/>
  <c r="D5"/>
  <c r="D4"/>
  <c r="D3"/>
  <c r="D11" i="17"/>
  <c r="D10"/>
  <c r="D9"/>
  <c r="D8"/>
  <c r="D7"/>
  <c r="D6"/>
  <c r="D5"/>
  <c r="D4"/>
  <c r="D3"/>
  <c r="D4" i="16"/>
  <c r="D5"/>
  <c r="D6"/>
  <c r="D7"/>
  <c r="D8"/>
  <c r="D9"/>
  <c r="D10"/>
  <c r="D11"/>
  <c r="D4" i="8"/>
  <c r="D5"/>
  <c r="D6"/>
  <c r="D7"/>
  <c r="D8"/>
  <c r="D9"/>
  <c r="D10"/>
  <c r="D11"/>
  <c r="D3"/>
  <c r="D3" i="16"/>
  <c r="C2" i="14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B2"/>
  <c r="G13" i="8"/>
  <c r="H12" i="17"/>
  <c r="I12"/>
  <c r="J12"/>
  <c r="J13" s="1"/>
  <c r="E4" i="14" s="1"/>
  <c r="K12" i="17"/>
  <c r="K13" s="1"/>
  <c r="F4" i="14" s="1"/>
  <c r="L12" i="17"/>
  <c r="M12"/>
  <c r="N12"/>
  <c r="N13" s="1"/>
  <c r="I4" i="14" s="1"/>
  <c r="O12" i="17"/>
  <c r="O13" s="1"/>
  <c r="J4" i="14" s="1"/>
  <c r="P12" i="17"/>
  <c r="Q12"/>
  <c r="R12"/>
  <c r="R13" s="1"/>
  <c r="M4" i="14" s="1"/>
  <c r="S12" i="17"/>
  <c r="S13" s="1"/>
  <c r="N4" i="14" s="1"/>
  <c r="T12" i="17"/>
  <c r="U12"/>
  <c r="V12"/>
  <c r="V13" s="1"/>
  <c r="Q4" i="14" s="1"/>
  <c r="W12" i="17"/>
  <c r="W13" s="1"/>
  <c r="R4" i="14" s="1"/>
  <c r="X12" i="17"/>
  <c r="Y12"/>
  <c r="Z12"/>
  <c r="Z13" s="1"/>
  <c r="U4" i="14" s="1"/>
  <c r="AA12" i="17"/>
  <c r="AA13" s="1"/>
  <c r="V4" i="14" s="1"/>
  <c r="AB12" i="17"/>
  <c r="AC12"/>
  <c r="AD12"/>
  <c r="AD13" s="1"/>
  <c r="Y4" i="14" s="1"/>
  <c r="AE12" i="17"/>
  <c r="AE13" s="1"/>
  <c r="Z4" i="14" s="1"/>
  <c r="AF12" i="17"/>
  <c r="AG12"/>
  <c r="AH12"/>
  <c r="AH13" s="1"/>
  <c r="AC4" i="14" s="1"/>
  <c r="AI12" i="17"/>
  <c r="AI13" s="1"/>
  <c r="AD4" i="14" s="1"/>
  <c r="AJ12" i="17"/>
  <c r="H13"/>
  <c r="C4" i="14" s="1"/>
  <c r="I13" i="17"/>
  <c r="D4" i="14" s="1"/>
  <c r="L13" i="17"/>
  <c r="G4" i="14" s="1"/>
  <c r="M13" i="17"/>
  <c r="H4" i="14" s="1"/>
  <c r="P13" i="17"/>
  <c r="K4" i="14" s="1"/>
  <c r="Q13" i="17"/>
  <c r="L4" i="14" s="1"/>
  <c r="T13" i="17"/>
  <c r="O4" i="14" s="1"/>
  <c r="U13" i="17"/>
  <c r="P4" i="14" s="1"/>
  <c r="X13" i="17"/>
  <c r="S4" i="14" s="1"/>
  <c r="Y13" i="17"/>
  <c r="T4" i="14" s="1"/>
  <c r="AB13" i="17"/>
  <c r="W4" i="14" s="1"/>
  <c r="AC13" i="17"/>
  <c r="X4" i="14" s="1"/>
  <c r="AF13" i="17"/>
  <c r="AA4" i="14" s="1"/>
  <c r="AG13" i="17"/>
  <c r="AB4" i="14" s="1"/>
  <c r="AJ13" i="17"/>
  <c r="AE4" i="14" s="1"/>
  <c r="H12" i="18"/>
  <c r="H13" s="1"/>
  <c r="C6" i="14" s="1"/>
  <c r="I12" i="18"/>
  <c r="I13" s="1"/>
  <c r="D6" i="14" s="1"/>
  <c r="J12" i="18"/>
  <c r="K12"/>
  <c r="L12"/>
  <c r="L13" s="1"/>
  <c r="G6" i="14" s="1"/>
  <c r="M12" i="18"/>
  <c r="M13" s="1"/>
  <c r="H6" i="14" s="1"/>
  <c r="N12" i="18"/>
  <c r="O12"/>
  <c r="P12"/>
  <c r="P13" s="1"/>
  <c r="K6" i="14" s="1"/>
  <c r="Q12" i="18"/>
  <c r="Q13" s="1"/>
  <c r="L6" i="14" s="1"/>
  <c r="R12" i="18"/>
  <c r="S12"/>
  <c r="T12"/>
  <c r="T13" s="1"/>
  <c r="O6" i="14" s="1"/>
  <c r="U12" i="18"/>
  <c r="U13" s="1"/>
  <c r="P6" i="14" s="1"/>
  <c r="V12" i="18"/>
  <c r="W12"/>
  <c r="X12"/>
  <c r="X13" s="1"/>
  <c r="S6" i="14" s="1"/>
  <c r="Y12" i="18"/>
  <c r="Y13" s="1"/>
  <c r="T6" i="14" s="1"/>
  <c r="Z12" i="18"/>
  <c r="AA12"/>
  <c r="AB12"/>
  <c r="AB13" s="1"/>
  <c r="W6" i="14" s="1"/>
  <c r="AC12" i="18"/>
  <c r="AC13" s="1"/>
  <c r="X6" i="14" s="1"/>
  <c r="AD12" i="18"/>
  <c r="AE12"/>
  <c r="AF12"/>
  <c r="AF13" s="1"/>
  <c r="AA6" i="14" s="1"/>
  <c r="AG12" i="18"/>
  <c r="AG13" s="1"/>
  <c r="AB6" i="14" s="1"/>
  <c r="AH12" i="18"/>
  <c r="AI12"/>
  <c r="AJ12"/>
  <c r="AJ13" s="1"/>
  <c r="AE6" i="14" s="1"/>
  <c r="J13" i="18"/>
  <c r="E6" i="14" s="1"/>
  <c r="K13" i="18"/>
  <c r="F6" i="14" s="1"/>
  <c r="N13" i="18"/>
  <c r="I6" i="14" s="1"/>
  <c r="O13" i="18"/>
  <c r="J6" i="14" s="1"/>
  <c r="R13" i="18"/>
  <c r="M6" i="14" s="1"/>
  <c r="S13" i="18"/>
  <c r="N6" i="14" s="1"/>
  <c r="V13" i="18"/>
  <c r="Q6" i="14" s="1"/>
  <c r="W13" i="18"/>
  <c r="R6" i="14" s="1"/>
  <c r="Z13" i="18"/>
  <c r="U6" i="14" s="1"/>
  <c r="AA13" i="18"/>
  <c r="V6" i="14" s="1"/>
  <c r="AD13" i="18"/>
  <c r="Y6" i="14" s="1"/>
  <c r="AE13" i="18"/>
  <c r="Z6" i="14" s="1"/>
  <c r="AH13" i="18"/>
  <c r="AC6" i="14" s="1"/>
  <c r="AI13" i="18"/>
  <c r="AD6" i="14" s="1"/>
  <c r="H12" i="19"/>
  <c r="I12"/>
  <c r="J12"/>
  <c r="J13" s="1"/>
  <c r="E7" i="14" s="1"/>
  <c r="K12" i="19"/>
  <c r="K13" s="1"/>
  <c r="F7" i="14" s="1"/>
  <c r="L12" i="19"/>
  <c r="M12"/>
  <c r="N12"/>
  <c r="N13" s="1"/>
  <c r="I7" i="14" s="1"/>
  <c r="O12" i="19"/>
  <c r="O13" s="1"/>
  <c r="J7" i="14" s="1"/>
  <c r="P12" i="19"/>
  <c r="Q12"/>
  <c r="R12"/>
  <c r="R13" s="1"/>
  <c r="M7" i="14" s="1"/>
  <c r="S12" i="19"/>
  <c r="S13" s="1"/>
  <c r="N7" i="14" s="1"/>
  <c r="T12" i="19"/>
  <c r="U12"/>
  <c r="V12"/>
  <c r="V13" s="1"/>
  <c r="Q7" i="14" s="1"/>
  <c r="W12" i="19"/>
  <c r="W13" s="1"/>
  <c r="R7" i="14" s="1"/>
  <c r="X12" i="19"/>
  <c r="Y12"/>
  <c r="Z12"/>
  <c r="Z13" s="1"/>
  <c r="U7" i="14" s="1"/>
  <c r="AA12" i="19"/>
  <c r="AA13" s="1"/>
  <c r="V7" i="14" s="1"/>
  <c r="AB12" i="19"/>
  <c r="AC12"/>
  <c r="AD12"/>
  <c r="AD13" s="1"/>
  <c r="Y7" i="14" s="1"/>
  <c r="AE12" i="19"/>
  <c r="AE13" s="1"/>
  <c r="Z7" i="14" s="1"/>
  <c r="AF12" i="19"/>
  <c r="AG12"/>
  <c r="AH12"/>
  <c r="AH13" s="1"/>
  <c r="AC7" i="14" s="1"/>
  <c r="AI12" i="19"/>
  <c r="AI13" s="1"/>
  <c r="AD7" i="14" s="1"/>
  <c r="AJ12" i="19"/>
  <c r="H13"/>
  <c r="C7" i="14" s="1"/>
  <c r="I13" i="19"/>
  <c r="D7" i="14" s="1"/>
  <c r="L13" i="19"/>
  <c r="G7" i="14" s="1"/>
  <c r="M13" i="19"/>
  <c r="H7" i="14" s="1"/>
  <c r="P13" i="19"/>
  <c r="K7" i="14" s="1"/>
  <c r="Q13" i="19"/>
  <c r="L7" i="14" s="1"/>
  <c r="T13" i="19"/>
  <c r="O7" i="14" s="1"/>
  <c r="U13" i="19"/>
  <c r="P7" i="14" s="1"/>
  <c r="X13" i="19"/>
  <c r="S7" i="14" s="1"/>
  <c r="Y13" i="19"/>
  <c r="T7" i="14" s="1"/>
  <c r="AB13" i="19"/>
  <c r="W7" i="14" s="1"/>
  <c r="AC13" i="19"/>
  <c r="X7" i="14" s="1"/>
  <c r="AF13" i="19"/>
  <c r="AA7" i="14" s="1"/>
  <c r="AG13" i="19"/>
  <c r="AB7" i="14" s="1"/>
  <c r="AJ13" i="19"/>
  <c r="AE7" i="14" s="1"/>
  <c r="H12" i="20"/>
  <c r="H13" s="1"/>
  <c r="C13" i="14" s="1"/>
  <c r="I12" i="20"/>
  <c r="I13" s="1"/>
  <c r="D13" i="14" s="1"/>
  <c r="J12" i="20"/>
  <c r="K12"/>
  <c r="L12"/>
  <c r="L13" s="1"/>
  <c r="G13" i="14" s="1"/>
  <c r="M12" i="20"/>
  <c r="M13" s="1"/>
  <c r="H13" i="14" s="1"/>
  <c r="N12" i="20"/>
  <c r="O12"/>
  <c r="P12"/>
  <c r="P13" s="1"/>
  <c r="K13" i="14" s="1"/>
  <c r="Q12" i="20"/>
  <c r="Q13" s="1"/>
  <c r="L13" i="14" s="1"/>
  <c r="R12" i="20"/>
  <c r="S12"/>
  <c r="T12"/>
  <c r="T13" s="1"/>
  <c r="O13" i="14" s="1"/>
  <c r="U12" i="20"/>
  <c r="U13" s="1"/>
  <c r="P13" i="14" s="1"/>
  <c r="V12" i="20"/>
  <c r="W12"/>
  <c r="X12"/>
  <c r="X13" s="1"/>
  <c r="S13" i="14" s="1"/>
  <c r="Y12" i="20"/>
  <c r="Y13" s="1"/>
  <c r="T13" i="14" s="1"/>
  <c r="Z12" i="20"/>
  <c r="AA12"/>
  <c r="AB12"/>
  <c r="AB13" s="1"/>
  <c r="W13" i="14" s="1"/>
  <c r="AC12" i="20"/>
  <c r="AC13" s="1"/>
  <c r="X13" i="14" s="1"/>
  <c r="AD12" i="20"/>
  <c r="AE12"/>
  <c r="AF12"/>
  <c r="AF13" s="1"/>
  <c r="AA13" i="14" s="1"/>
  <c r="AG12" i="20"/>
  <c r="AG13" s="1"/>
  <c r="AB13" i="14" s="1"/>
  <c r="AH12" i="20"/>
  <c r="AI12"/>
  <c r="AJ12"/>
  <c r="AJ13" s="1"/>
  <c r="AE13" i="14" s="1"/>
  <c r="J13" i="20"/>
  <c r="E13" i="14" s="1"/>
  <c r="K13" i="20"/>
  <c r="F13" i="14" s="1"/>
  <c r="N13" i="20"/>
  <c r="I13" i="14" s="1"/>
  <c r="O13" i="20"/>
  <c r="J13" i="14" s="1"/>
  <c r="R13" i="20"/>
  <c r="M13" i="14" s="1"/>
  <c r="S13" i="20"/>
  <c r="N13" i="14" s="1"/>
  <c r="V13" i="20"/>
  <c r="Q13" i="14" s="1"/>
  <c r="W13" i="20"/>
  <c r="R13" i="14" s="1"/>
  <c r="Z13" i="20"/>
  <c r="U13" i="14" s="1"/>
  <c r="AA13" i="20"/>
  <c r="V13" i="14" s="1"/>
  <c r="AD13" i="20"/>
  <c r="Y13" i="14" s="1"/>
  <c r="AE13" i="20"/>
  <c r="Z13" i="14" s="1"/>
  <c r="AH13" i="20"/>
  <c r="AC13" i="14" s="1"/>
  <c r="AI13" i="20"/>
  <c r="AD13" i="14" s="1"/>
  <c r="H12" i="21"/>
  <c r="I12"/>
  <c r="J12"/>
  <c r="J13" s="1"/>
  <c r="E14" i="14" s="1"/>
  <c r="K12" i="21"/>
  <c r="K13" s="1"/>
  <c r="F14" i="14" s="1"/>
  <c r="L12" i="21"/>
  <c r="M12"/>
  <c r="N12"/>
  <c r="N13" s="1"/>
  <c r="I14" i="14" s="1"/>
  <c r="O12" i="21"/>
  <c r="O13" s="1"/>
  <c r="J14" i="14" s="1"/>
  <c r="P12" i="21"/>
  <c r="Q12"/>
  <c r="R12"/>
  <c r="R13" s="1"/>
  <c r="M14" i="14" s="1"/>
  <c r="S12" i="21"/>
  <c r="S13" s="1"/>
  <c r="N14" i="14" s="1"/>
  <c r="T12" i="21"/>
  <c r="U12"/>
  <c r="V12"/>
  <c r="V13" s="1"/>
  <c r="Q14" i="14" s="1"/>
  <c r="W12" i="21"/>
  <c r="W13" s="1"/>
  <c r="R14" i="14" s="1"/>
  <c r="X12" i="21"/>
  <c r="Y12"/>
  <c r="Z12"/>
  <c r="Z13" s="1"/>
  <c r="U14" i="14" s="1"/>
  <c r="AA12" i="21"/>
  <c r="AA13" s="1"/>
  <c r="V14" i="14" s="1"/>
  <c r="AB12" i="21"/>
  <c r="AC12"/>
  <c r="AD12"/>
  <c r="AD13" s="1"/>
  <c r="Y14" i="14" s="1"/>
  <c r="AE12" i="21"/>
  <c r="AE13" s="1"/>
  <c r="Z14" i="14" s="1"/>
  <c r="AF12" i="21"/>
  <c r="AG12"/>
  <c r="AH12"/>
  <c r="AH13" s="1"/>
  <c r="AC14" i="14" s="1"/>
  <c r="AI12" i="21"/>
  <c r="AI13" s="1"/>
  <c r="AD14" i="14" s="1"/>
  <c r="AJ12" i="21"/>
  <c r="H13"/>
  <c r="C14" i="14" s="1"/>
  <c r="I13" i="21"/>
  <c r="D14" i="14" s="1"/>
  <c r="L13" i="21"/>
  <c r="G14" i="14" s="1"/>
  <c r="M13" i="21"/>
  <c r="H14" i="14" s="1"/>
  <c r="P13" i="21"/>
  <c r="K14" i="14" s="1"/>
  <c r="Q13" i="21"/>
  <c r="L14" i="14" s="1"/>
  <c r="T13" i="21"/>
  <c r="O14" i="14" s="1"/>
  <c r="U13" i="21"/>
  <c r="P14" i="14" s="1"/>
  <c r="X13" i="21"/>
  <c r="S14" i="14" s="1"/>
  <c r="Y13" i="21"/>
  <c r="T14" i="14" s="1"/>
  <c r="AB13" i="21"/>
  <c r="W14" i="14" s="1"/>
  <c r="AC13" i="21"/>
  <c r="X14" i="14" s="1"/>
  <c r="AF13" i="21"/>
  <c r="AA14" i="14" s="1"/>
  <c r="AG13" i="21"/>
  <c r="AB14" i="14" s="1"/>
  <c r="AJ13" i="21"/>
  <c r="AE14" i="14" s="1"/>
  <c r="H12" i="22"/>
  <c r="H13" s="1"/>
  <c r="C15" i="14" s="1"/>
  <c r="I12" i="22"/>
  <c r="I13" s="1"/>
  <c r="D15" i="14" s="1"/>
  <c r="J12" i="22"/>
  <c r="K12"/>
  <c r="L12"/>
  <c r="L13" s="1"/>
  <c r="G15" i="14" s="1"/>
  <c r="M12" i="22"/>
  <c r="M13" s="1"/>
  <c r="H15" i="14" s="1"/>
  <c r="N12" i="22"/>
  <c r="O12"/>
  <c r="P12"/>
  <c r="P13" s="1"/>
  <c r="K15" i="14" s="1"/>
  <c r="Q12" i="22"/>
  <c r="Q13" s="1"/>
  <c r="L15" i="14" s="1"/>
  <c r="R12" i="22"/>
  <c r="S12"/>
  <c r="T12"/>
  <c r="T13" s="1"/>
  <c r="O15" i="14" s="1"/>
  <c r="U12" i="22"/>
  <c r="U13" s="1"/>
  <c r="P15" i="14" s="1"/>
  <c r="V12" i="22"/>
  <c r="W12"/>
  <c r="X12"/>
  <c r="X13" s="1"/>
  <c r="S15" i="14" s="1"/>
  <c r="Y12" i="22"/>
  <c r="Y13" s="1"/>
  <c r="T15" i="14" s="1"/>
  <c r="Z12" i="22"/>
  <c r="AA12"/>
  <c r="AB12"/>
  <c r="AB13" s="1"/>
  <c r="W15" i="14" s="1"/>
  <c r="AC12" i="22"/>
  <c r="AC13" s="1"/>
  <c r="X15" i="14" s="1"/>
  <c r="AD12" i="22"/>
  <c r="AE12"/>
  <c r="AF12"/>
  <c r="AF13" s="1"/>
  <c r="AA15" i="14" s="1"/>
  <c r="AG12" i="22"/>
  <c r="AG13" s="1"/>
  <c r="AB15" i="14" s="1"/>
  <c r="AH12" i="22"/>
  <c r="AI12"/>
  <c r="AJ12"/>
  <c r="AJ13" s="1"/>
  <c r="AE15" i="14" s="1"/>
  <c r="J13" i="22"/>
  <c r="E15" i="14" s="1"/>
  <c r="K13" i="22"/>
  <c r="F15" i="14" s="1"/>
  <c r="N13" i="22"/>
  <c r="I15" i="14" s="1"/>
  <c r="O13" i="22"/>
  <c r="J15" i="14" s="1"/>
  <c r="R13" i="22"/>
  <c r="M15" i="14" s="1"/>
  <c r="S13" i="22"/>
  <c r="N15" i="14" s="1"/>
  <c r="V13" i="22"/>
  <c r="Q15" i="14" s="1"/>
  <c r="W13" i="22"/>
  <c r="R15" i="14" s="1"/>
  <c r="Z13" i="22"/>
  <c r="U15" i="14" s="1"/>
  <c r="AA13" i="22"/>
  <c r="V15" i="14" s="1"/>
  <c r="AD13" i="22"/>
  <c r="Y15" i="14" s="1"/>
  <c r="AE13" i="22"/>
  <c r="Z15" i="14" s="1"/>
  <c r="AH13" i="22"/>
  <c r="AC15" i="14" s="1"/>
  <c r="AI13" i="22"/>
  <c r="AD15" i="14" s="1"/>
  <c r="H12" i="23"/>
  <c r="I12"/>
  <c r="J12"/>
  <c r="J13" s="1"/>
  <c r="E17" i="14" s="1"/>
  <c r="K12" i="23"/>
  <c r="K13" s="1"/>
  <c r="F17" i="14" s="1"/>
  <c r="L12" i="23"/>
  <c r="M12"/>
  <c r="N12"/>
  <c r="N13" s="1"/>
  <c r="I17" i="14" s="1"/>
  <c r="O12" i="23"/>
  <c r="O13" s="1"/>
  <c r="J17" i="14" s="1"/>
  <c r="P12" i="23"/>
  <c r="Q12"/>
  <c r="R12"/>
  <c r="R13" s="1"/>
  <c r="M17" i="14" s="1"/>
  <c r="S12" i="23"/>
  <c r="S13" s="1"/>
  <c r="N17" i="14" s="1"/>
  <c r="T12" i="23"/>
  <c r="U12"/>
  <c r="V12"/>
  <c r="V13" s="1"/>
  <c r="Q17" i="14" s="1"/>
  <c r="W12" i="23"/>
  <c r="W13" s="1"/>
  <c r="R17" i="14" s="1"/>
  <c r="X12" i="23"/>
  <c r="Y12"/>
  <c r="Z12"/>
  <c r="Z13" s="1"/>
  <c r="U17" i="14" s="1"/>
  <c r="AA12" i="23"/>
  <c r="AA13" s="1"/>
  <c r="V17" i="14" s="1"/>
  <c r="AB12" i="23"/>
  <c r="AC12"/>
  <c r="AD12"/>
  <c r="AD13" s="1"/>
  <c r="Y17" i="14" s="1"/>
  <c r="AE12" i="23"/>
  <c r="AE13" s="1"/>
  <c r="Z17" i="14" s="1"/>
  <c r="AF12" i="23"/>
  <c r="AG12"/>
  <c r="AH12"/>
  <c r="AH13" s="1"/>
  <c r="AC17" i="14" s="1"/>
  <c r="AI12" i="23"/>
  <c r="AI13" s="1"/>
  <c r="AD17" i="14" s="1"/>
  <c r="AJ12" i="23"/>
  <c r="H13"/>
  <c r="C17" i="14" s="1"/>
  <c r="I13" i="23"/>
  <c r="D17" i="14" s="1"/>
  <c r="L13" i="23"/>
  <c r="G17" i="14" s="1"/>
  <c r="M13" i="23"/>
  <c r="H17" i="14" s="1"/>
  <c r="P13" i="23"/>
  <c r="K17" i="14" s="1"/>
  <c r="Q13" i="23"/>
  <c r="L17" i="14" s="1"/>
  <c r="T13" i="23"/>
  <c r="O17" i="14" s="1"/>
  <c r="U13" i="23"/>
  <c r="P17" i="14" s="1"/>
  <c r="X13" i="23"/>
  <c r="S17" i="14" s="1"/>
  <c r="Y13" i="23"/>
  <c r="T17" i="14" s="1"/>
  <c r="AB13" i="23"/>
  <c r="W17" i="14" s="1"/>
  <c r="AC13" i="23"/>
  <c r="X17" i="14" s="1"/>
  <c r="AF13" i="23"/>
  <c r="AA17" i="14" s="1"/>
  <c r="AG13" i="23"/>
  <c r="AB17" i="14" s="1"/>
  <c r="AJ13" i="23"/>
  <c r="AE17" i="14" s="1"/>
  <c r="H12" i="24"/>
  <c r="H13" s="1"/>
  <c r="C18" i="14" s="1"/>
  <c r="I12" i="24"/>
  <c r="I13" s="1"/>
  <c r="D18" i="14" s="1"/>
  <c r="J12" i="24"/>
  <c r="K12"/>
  <c r="K13" s="1"/>
  <c r="F18" i="14" s="1"/>
  <c r="L12" i="24"/>
  <c r="L13" s="1"/>
  <c r="G18" i="14" s="1"/>
  <c r="M12" i="24"/>
  <c r="M13" s="1"/>
  <c r="H18" i="14" s="1"/>
  <c r="N12" i="24"/>
  <c r="O12"/>
  <c r="O13" s="1"/>
  <c r="J18" i="14" s="1"/>
  <c r="P12" i="24"/>
  <c r="P13" s="1"/>
  <c r="K18" i="14" s="1"/>
  <c r="Q12" i="24"/>
  <c r="Q13" s="1"/>
  <c r="L18" i="14" s="1"/>
  <c r="R12" i="24"/>
  <c r="S12"/>
  <c r="S13" s="1"/>
  <c r="N18" i="14" s="1"/>
  <c r="T12" i="24"/>
  <c r="T13" s="1"/>
  <c r="O18" i="14" s="1"/>
  <c r="U12" i="24"/>
  <c r="U13" s="1"/>
  <c r="P18" i="14" s="1"/>
  <c r="V12" i="24"/>
  <c r="W12"/>
  <c r="W13" s="1"/>
  <c r="R18" i="14" s="1"/>
  <c r="X12" i="24"/>
  <c r="X13" s="1"/>
  <c r="S18" i="14" s="1"/>
  <c r="Y12" i="24"/>
  <c r="Y13" s="1"/>
  <c r="T18" i="14" s="1"/>
  <c r="Z12" i="24"/>
  <c r="AA12"/>
  <c r="AA13" s="1"/>
  <c r="V18" i="14" s="1"/>
  <c r="AB12" i="24"/>
  <c r="AB13" s="1"/>
  <c r="W18" i="14" s="1"/>
  <c r="AC12" i="24"/>
  <c r="AC13" s="1"/>
  <c r="X18" i="14" s="1"/>
  <c r="AD12" i="24"/>
  <c r="AE12"/>
  <c r="AE13" s="1"/>
  <c r="Z18" i="14" s="1"/>
  <c r="AF12" i="24"/>
  <c r="AF13" s="1"/>
  <c r="AA18" i="14" s="1"/>
  <c r="AG12" i="24"/>
  <c r="AG13" s="1"/>
  <c r="AB18" i="14" s="1"/>
  <c r="AH12" i="24"/>
  <c r="AI12"/>
  <c r="AI13" s="1"/>
  <c r="AD18" i="14" s="1"/>
  <c r="AJ12" i="24"/>
  <c r="AJ13" s="1"/>
  <c r="AE18" i="14" s="1"/>
  <c r="J13" i="24"/>
  <c r="E18" i="14" s="1"/>
  <c r="N13" i="24"/>
  <c r="I18" i="14" s="1"/>
  <c r="R13" i="24"/>
  <c r="M18" i="14" s="1"/>
  <c r="V13" i="24"/>
  <c r="Q18" i="14" s="1"/>
  <c r="Z13" i="24"/>
  <c r="U18" i="14" s="1"/>
  <c r="AD13" i="24"/>
  <c r="Y18" i="14" s="1"/>
  <c r="AH13" i="24"/>
  <c r="AC18" i="14" s="1"/>
  <c r="H12" i="16"/>
  <c r="I12"/>
  <c r="I13" s="1"/>
  <c r="D3" i="14" s="1"/>
  <c r="J12" i="16"/>
  <c r="J13" s="1"/>
  <c r="E3" i="14" s="1"/>
  <c r="K12" i="16"/>
  <c r="K13" s="1"/>
  <c r="F3" i="14" s="1"/>
  <c r="L12" i="16"/>
  <c r="M12"/>
  <c r="M13" s="1"/>
  <c r="H3" i="14" s="1"/>
  <c r="N12" i="16"/>
  <c r="N13" s="1"/>
  <c r="I3" i="14" s="1"/>
  <c r="O12" i="16"/>
  <c r="O13" s="1"/>
  <c r="J3" i="14" s="1"/>
  <c r="P12" i="16"/>
  <c r="Q12"/>
  <c r="Q13" s="1"/>
  <c r="L3" i="14" s="1"/>
  <c r="R12" i="16"/>
  <c r="R13" s="1"/>
  <c r="M3" i="14" s="1"/>
  <c r="S12" i="16"/>
  <c r="S13" s="1"/>
  <c r="N3" i="14" s="1"/>
  <c r="T12" i="16"/>
  <c r="U12"/>
  <c r="U13" s="1"/>
  <c r="P3" i="14" s="1"/>
  <c r="V12" i="16"/>
  <c r="V13" s="1"/>
  <c r="Q3" i="14" s="1"/>
  <c r="W12" i="16"/>
  <c r="W13" s="1"/>
  <c r="R3" i="14" s="1"/>
  <c r="X12" i="16"/>
  <c r="Y12"/>
  <c r="Y13" s="1"/>
  <c r="T3" i="14" s="1"/>
  <c r="Z12" i="16"/>
  <c r="Z13" s="1"/>
  <c r="U3" i="14" s="1"/>
  <c r="AA12" i="16"/>
  <c r="AA13" s="1"/>
  <c r="V3" i="14" s="1"/>
  <c r="AB12" i="16"/>
  <c r="AC12"/>
  <c r="AC13" s="1"/>
  <c r="X3" i="14" s="1"/>
  <c r="AD12" i="16"/>
  <c r="AD13" s="1"/>
  <c r="Y3" i="14" s="1"/>
  <c r="AE12" i="16"/>
  <c r="AE13" s="1"/>
  <c r="Z3" i="14" s="1"/>
  <c r="AF12" i="16"/>
  <c r="AG12"/>
  <c r="AG13" s="1"/>
  <c r="AB3" i="14" s="1"/>
  <c r="AH12" i="16"/>
  <c r="AH13" s="1"/>
  <c r="AC3" i="14" s="1"/>
  <c r="AI12" i="16"/>
  <c r="AI13" s="1"/>
  <c r="AD3" i="14" s="1"/>
  <c r="AJ12" i="16"/>
  <c r="H13"/>
  <c r="C3" i="14" s="1"/>
  <c r="L13" i="16"/>
  <c r="G3" i="14" s="1"/>
  <c r="P13" i="16"/>
  <c r="K3" i="14" s="1"/>
  <c r="T13" i="16"/>
  <c r="O3" i="14" s="1"/>
  <c r="X13" i="16"/>
  <c r="S3" i="14" s="1"/>
  <c r="AB13" i="16"/>
  <c r="W3" i="14" s="1"/>
  <c r="AF13" i="16"/>
  <c r="AA3" i="14" s="1"/>
  <c r="AJ13" i="16"/>
  <c r="AE3" i="14" s="1"/>
  <c r="G12" i="17"/>
  <c r="G13" s="1"/>
  <c r="B4" i="14" s="1"/>
  <c r="G12" i="18"/>
  <c r="G13" s="1"/>
  <c r="B6" i="14" s="1"/>
  <c r="G12" i="19"/>
  <c r="G13" s="1"/>
  <c r="B7" i="14" s="1"/>
  <c r="G12" i="20"/>
  <c r="G12" i="21"/>
  <c r="G13" s="1"/>
  <c r="B14" i="14" s="1"/>
  <c r="G13" i="22"/>
  <c r="B15" i="14" s="1"/>
  <c r="G12" i="22"/>
  <c r="G12" i="23"/>
  <c r="G13" s="1"/>
  <c r="B17" i="14" s="1"/>
  <c r="G13" i="24"/>
  <c r="B18" i="14" s="1"/>
  <c r="G12" i="24"/>
  <c r="G12" i="16"/>
  <c r="G13" s="1"/>
  <c r="B3" i="14" s="1"/>
  <c r="H12" i="8"/>
  <c r="H13" s="1"/>
  <c r="I12"/>
  <c r="I13" s="1"/>
  <c r="J12"/>
  <c r="K12"/>
  <c r="K13" s="1"/>
  <c r="L12"/>
  <c r="L13" s="1"/>
  <c r="M12"/>
  <c r="M13" s="1"/>
  <c r="N12"/>
  <c r="O12"/>
  <c r="O13" s="1"/>
  <c r="P12"/>
  <c r="P13" s="1"/>
  <c r="Q12"/>
  <c r="Q13" s="1"/>
  <c r="R12"/>
  <c r="S12"/>
  <c r="S13" s="1"/>
  <c r="T12"/>
  <c r="T13" s="1"/>
  <c r="U12"/>
  <c r="U13" s="1"/>
  <c r="V12"/>
  <c r="W12"/>
  <c r="W13" s="1"/>
  <c r="X12"/>
  <c r="X13" s="1"/>
  <c r="Y12"/>
  <c r="Y13" s="1"/>
  <c r="Z12"/>
  <c r="AA12"/>
  <c r="AA13" s="1"/>
  <c r="AB12"/>
  <c r="AB13" s="1"/>
  <c r="AC12"/>
  <c r="AC13" s="1"/>
  <c r="AD12"/>
  <c r="AE12"/>
  <c r="AE13" s="1"/>
  <c r="AF12"/>
  <c r="AF13" s="1"/>
  <c r="AG12"/>
  <c r="AG13" s="1"/>
  <c r="AH12"/>
  <c r="AI12"/>
  <c r="AI13" s="1"/>
  <c r="AJ12"/>
  <c r="AJ13" s="1"/>
  <c r="J13"/>
  <c r="N13"/>
  <c r="R13"/>
  <c r="V13"/>
  <c r="Z13"/>
  <c r="AD13"/>
  <c r="AH13"/>
  <c r="G12"/>
  <c r="E13" i="24"/>
  <c r="E12"/>
  <c r="F11"/>
  <c r="F10"/>
  <c r="F9"/>
  <c r="F8"/>
  <c r="F7"/>
  <c r="F6"/>
  <c r="F5"/>
  <c r="F4"/>
  <c r="F3"/>
  <c r="E13" i="23"/>
  <c r="E12"/>
  <c r="F11"/>
  <c r="F10"/>
  <c r="F9"/>
  <c r="F8"/>
  <c r="F7"/>
  <c r="F6"/>
  <c r="F5"/>
  <c r="F4"/>
  <c r="F3"/>
  <c r="E13" i="22"/>
  <c r="E12"/>
  <c r="F11"/>
  <c r="F10"/>
  <c r="F9"/>
  <c r="F8"/>
  <c r="F7"/>
  <c r="F6"/>
  <c r="F5"/>
  <c r="F4"/>
  <c r="F3"/>
  <c r="E13" i="21"/>
  <c r="E12"/>
  <c r="F11"/>
  <c r="F10"/>
  <c r="F9"/>
  <c r="F8"/>
  <c r="F7"/>
  <c r="F6"/>
  <c r="F5"/>
  <c r="F4"/>
  <c r="F3"/>
  <c r="E13" i="20"/>
  <c r="E12"/>
  <c r="F11"/>
  <c r="F10"/>
  <c r="F9"/>
  <c r="F8"/>
  <c r="F7"/>
  <c r="F6"/>
  <c r="F5"/>
  <c r="F4"/>
  <c r="F3"/>
  <c r="E13" i="19"/>
  <c r="E12"/>
  <c r="F11"/>
  <c r="F10"/>
  <c r="F9"/>
  <c r="F8"/>
  <c r="F7"/>
  <c r="F6"/>
  <c r="F5"/>
  <c r="F4"/>
  <c r="F3"/>
  <c r="E13" i="18"/>
  <c r="E12"/>
  <c r="F11"/>
  <c r="F10"/>
  <c r="F9"/>
  <c r="F8"/>
  <c r="F7"/>
  <c r="F6"/>
  <c r="F5"/>
  <c r="F4"/>
  <c r="F3"/>
  <c r="E13" i="17"/>
  <c r="E12"/>
  <c r="F11"/>
  <c r="F10"/>
  <c r="F9"/>
  <c r="F8"/>
  <c r="F7"/>
  <c r="F6"/>
  <c r="F5"/>
  <c r="F4"/>
  <c r="F3"/>
  <c r="E13" i="16"/>
  <c r="E12"/>
  <c r="F11"/>
  <c r="F10"/>
  <c r="F9"/>
  <c r="F8"/>
  <c r="F7"/>
  <c r="F6"/>
  <c r="F5"/>
  <c r="F4"/>
  <c r="F3"/>
  <c r="L20" i="14" l="1"/>
  <c r="D20"/>
  <c r="H20"/>
  <c r="AC21"/>
  <c r="Z21"/>
  <c r="R21"/>
  <c r="J21"/>
  <c r="AE21"/>
  <c r="W21"/>
  <c r="O21"/>
  <c r="G21"/>
  <c r="W10"/>
  <c r="W9"/>
  <c r="U10"/>
  <c r="U9"/>
  <c r="M10"/>
  <c r="M9"/>
  <c r="AA10"/>
  <c r="AA9"/>
  <c r="K10"/>
  <c r="K9"/>
  <c r="AD10"/>
  <c r="AD9"/>
  <c r="Z10"/>
  <c r="Z9"/>
  <c r="V10"/>
  <c r="V9"/>
  <c r="R10"/>
  <c r="R9"/>
  <c r="N10"/>
  <c r="N9"/>
  <c r="J10"/>
  <c r="J9"/>
  <c r="F10"/>
  <c r="F9"/>
  <c r="S21"/>
  <c r="AB20"/>
  <c r="T20"/>
  <c r="U21"/>
  <c r="M21"/>
  <c r="E21"/>
  <c r="AC10"/>
  <c r="AC9"/>
  <c r="Q10"/>
  <c r="Q9"/>
  <c r="E10"/>
  <c r="E9"/>
  <c r="AD21"/>
  <c r="V21"/>
  <c r="N21"/>
  <c r="F21"/>
  <c r="G10"/>
  <c r="G9"/>
  <c r="Y10"/>
  <c r="Y9"/>
  <c r="I10"/>
  <c r="I9"/>
  <c r="B9"/>
  <c r="B10"/>
  <c r="AE10"/>
  <c r="AE9"/>
  <c r="O10"/>
  <c r="O9"/>
  <c r="S10"/>
  <c r="S9"/>
  <c r="C10"/>
  <c r="C9"/>
  <c r="AB9"/>
  <c r="AB10"/>
  <c r="X9"/>
  <c r="X10"/>
  <c r="T9"/>
  <c r="T10"/>
  <c r="P9"/>
  <c r="P10"/>
  <c r="L9"/>
  <c r="L10"/>
  <c r="H9"/>
  <c r="H10"/>
  <c r="D9"/>
  <c r="D10"/>
  <c r="AA21"/>
  <c r="K21"/>
  <c r="C21"/>
  <c r="X20"/>
  <c r="P20"/>
  <c r="Y21"/>
  <c r="Q21"/>
  <c r="I21"/>
  <c r="G13" i="20"/>
  <c r="B13" i="14" s="1"/>
  <c r="B21" s="1"/>
  <c r="C20"/>
  <c r="G20"/>
  <c r="K20"/>
  <c r="O20"/>
  <c r="S20"/>
  <c r="W20"/>
  <c r="AA20"/>
  <c r="AE20"/>
  <c r="D21"/>
  <c r="H21"/>
  <c r="L21"/>
  <c r="P21"/>
  <c r="T21"/>
  <c r="X21"/>
  <c r="AB21"/>
  <c r="F20"/>
  <c r="J20"/>
  <c r="N20"/>
  <c r="R20"/>
  <c r="V20"/>
  <c r="Z20"/>
  <c r="AD20"/>
  <c r="E20"/>
  <c r="I20"/>
  <c r="M20"/>
  <c r="Q20"/>
  <c r="U20"/>
  <c r="Y20"/>
  <c r="AC20"/>
  <c r="AL18" i="24"/>
  <c r="AL19"/>
  <c r="AL20"/>
  <c r="AL16"/>
  <c r="AL21"/>
  <c r="AL17"/>
  <c r="AL13"/>
  <c r="AL14" s="1"/>
  <c r="AL18" i="23"/>
  <c r="AL19"/>
  <c r="AL20"/>
  <c r="AL16"/>
  <c r="AL21"/>
  <c r="AL17"/>
  <c r="AL13"/>
  <c r="AL14" s="1"/>
  <c r="AL18" i="22"/>
  <c r="AL19"/>
  <c r="AL20"/>
  <c r="AL16"/>
  <c r="AL21"/>
  <c r="AL17"/>
  <c r="AL13"/>
  <c r="AL14" s="1"/>
  <c r="AL18" i="21"/>
  <c r="AL19"/>
  <c r="AL20"/>
  <c r="AL16"/>
  <c r="AL21"/>
  <c r="AL17"/>
  <c r="AL13"/>
  <c r="AL14" s="1"/>
  <c r="AL18" i="20"/>
  <c r="AL19"/>
  <c r="AL20"/>
  <c r="AL16"/>
  <c r="AL21"/>
  <c r="AL17"/>
  <c r="AL13"/>
  <c r="AL14" s="1"/>
  <c r="AL18" i="19"/>
  <c r="AL19"/>
  <c r="AL20"/>
  <c r="AL16"/>
  <c r="AL21"/>
  <c r="AL17"/>
  <c r="AL13"/>
  <c r="AL14" s="1"/>
  <c r="AL18" i="18"/>
  <c r="AL19"/>
  <c r="AL20"/>
  <c r="AL16"/>
  <c r="AL21"/>
  <c r="AL17"/>
  <c r="AL13"/>
  <c r="AL14" s="1"/>
  <c r="AL18" i="17"/>
  <c r="AL19"/>
  <c r="AL20"/>
  <c r="AL16"/>
  <c r="AL21"/>
  <c r="AL17"/>
  <c r="AL13"/>
  <c r="AL14" s="1"/>
  <c r="AL18" i="16"/>
  <c r="AL19"/>
  <c r="AL20"/>
  <c r="AL16"/>
  <c r="AL17"/>
  <c r="AL13"/>
  <c r="AL14" s="1"/>
  <c r="AL21"/>
  <c r="B20" i="14" l="1"/>
  <c r="A3" i="15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"/>
  <c r="F11" i="8"/>
  <c r="F10"/>
  <c r="F9"/>
  <c r="F8"/>
  <c r="F7"/>
  <c r="F6"/>
  <c r="F5"/>
  <c r="F4"/>
  <c r="F3"/>
  <c r="E13" l="1"/>
  <c r="E12"/>
  <c r="AL21" l="1"/>
  <c r="AL17" l="1"/>
  <c r="AL13"/>
  <c r="AL14" s="1"/>
  <c r="AL19"/>
  <c r="AL20"/>
  <c r="AL18"/>
  <c r="AL16"/>
</calcChain>
</file>

<file path=xl/sharedStrings.xml><?xml version="1.0" encoding="utf-8"?>
<sst xmlns="http://schemas.openxmlformats.org/spreadsheetml/2006/main" count="227" uniqueCount="48">
  <si>
    <t>Notensumme</t>
  </si>
  <si>
    <t>Schnitt:</t>
  </si>
  <si>
    <t>Notenspiegel</t>
  </si>
  <si>
    <t>Aufg.</t>
  </si>
  <si>
    <t>Punkte</t>
  </si>
  <si>
    <t>Summe</t>
  </si>
  <si>
    <t>Anteil</t>
  </si>
  <si>
    <t>Texteingabe 1</t>
  </si>
  <si>
    <t>Texteingabe 2</t>
  </si>
  <si>
    <t>Texteingabe 3</t>
  </si>
  <si>
    <t>Texteingabe 4</t>
  </si>
  <si>
    <t>Texteingabe 5</t>
  </si>
  <si>
    <t>Texteingabe 6</t>
  </si>
  <si>
    <t>Texteingabe 7</t>
  </si>
  <si>
    <t>Texteingabe 8</t>
  </si>
  <si>
    <t>Texteingabe 9</t>
  </si>
  <si>
    <t>LSE 1</t>
  </si>
  <si>
    <t>LSE 2</t>
  </si>
  <si>
    <t>LSE 3</t>
  </si>
  <si>
    <t>ZZ</t>
  </si>
  <si>
    <t>LSE 4</t>
  </si>
  <si>
    <t>LSE 5</t>
  </si>
  <si>
    <t>JZ</t>
  </si>
  <si>
    <t>mdl. 1</t>
  </si>
  <si>
    <t>mdl 2</t>
  </si>
  <si>
    <t>1 (1,0 bis 1,4)</t>
  </si>
  <si>
    <t>2 (1,5 bis 2,4)</t>
  </si>
  <si>
    <t>3 (2,4 bis 3,4)</t>
  </si>
  <si>
    <t>4 (3,5 bis 4,4)</t>
  </si>
  <si>
    <t>5 (4,5 bis 5,4)</t>
  </si>
  <si>
    <t>6 (5,5 bis 6,0)</t>
  </si>
  <si>
    <t>AN</t>
  </si>
  <si>
    <t>I</t>
  </si>
  <si>
    <t>II</t>
  </si>
  <si>
    <t>III</t>
  </si>
  <si>
    <t>Anspruchsniveau I</t>
  </si>
  <si>
    <t>Anspruchsniveau II</t>
  </si>
  <si>
    <t>Anspruchsniveau III</t>
  </si>
  <si>
    <t>LSE Mathematik</t>
  </si>
  <si>
    <t>Brüche darstellen</t>
  </si>
  <si>
    <t>Brüche erweitern</t>
  </si>
  <si>
    <t>Brüche addieren</t>
  </si>
  <si>
    <t>KgV</t>
  </si>
  <si>
    <t>GgT</t>
  </si>
  <si>
    <t>Zeugnisnoten M_b</t>
  </si>
  <si>
    <t>Zeugnisnoten M_a</t>
  </si>
  <si>
    <t xml:space="preserve">Klasse </t>
  </si>
  <si>
    <t>Klasse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</si>
</sst>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2" tint="-0.749992370372631"/>
      <name val="Arial Narrow"/>
      <family val="2"/>
    </font>
    <font>
      <b/>
      <sz val="12"/>
      <color theme="0"/>
      <name val="Arial Narrow"/>
      <family val="2"/>
    </font>
    <font>
      <b/>
      <sz val="10"/>
      <color rgb="FFFFFF00"/>
      <name val="Arial Narrow"/>
      <family val="2"/>
    </font>
    <font>
      <b/>
      <sz val="10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>
      <protection locked="0"/>
    </xf>
    <xf numFmtId="9" fontId="0" fillId="0" borderId="1" xfId="1" applyFont="1" applyBorder="1" applyProtection="1"/>
    <xf numFmtId="164" fontId="0" fillId="0" borderId="1" xfId="1" applyNumberFormat="1" applyFont="1" applyBorder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/>
    <xf numFmtId="0" fontId="0" fillId="2" borderId="1" xfId="0" applyFill="1" applyBorder="1" applyProtection="1"/>
    <xf numFmtId="0" fontId="0" fillId="3" borderId="1" xfId="0" applyFill="1" applyBorder="1" applyProtection="1"/>
    <xf numFmtId="2" fontId="0" fillId="3" borderId="1" xfId="0" applyNumberFormat="1" applyFill="1" applyBorder="1" applyProtection="1"/>
    <xf numFmtId="0" fontId="0" fillId="4" borderId="1" xfId="0" applyFill="1" applyBorder="1" applyProtection="1"/>
    <xf numFmtId="0" fontId="2" fillId="5" borderId="1" xfId="0" applyFont="1" applyFill="1" applyBorder="1"/>
    <xf numFmtId="0" fontId="2" fillId="5" borderId="1" xfId="0" applyFont="1" applyFill="1" applyBorder="1" applyProtection="1">
      <protection locked="0"/>
    </xf>
    <xf numFmtId="0" fontId="4" fillId="5" borderId="0" xfId="0" applyFont="1" applyFill="1" applyProtection="1"/>
    <xf numFmtId="0" fontId="3" fillId="0" borderId="0" xfId="0" applyFont="1" applyAlignment="1" applyProtection="1">
      <alignment horizontal="center" vertical="center"/>
    </xf>
    <xf numFmtId="164" fontId="0" fillId="0" borderId="0" xfId="0" applyNumberFormat="1" applyProtection="1"/>
    <xf numFmtId="0" fontId="0" fillId="4" borderId="0" xfId="0" applyFill="1"/>
    <xf numFmtId="0" fontId="0" fillId="6" borderId="0" xfId="0" applyFill="1"/>
    <xf numFmtId="2" fontId="5" fillId="5" borderId="2" xfId="0" applyNumberFormat="1" applyFont="1" applyFill="1" applyBorder="1"/>
    <xf numFmtId="0" fontId="6" fillId="7" borderId="0" xfId="0" applyFont="1" applyFill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2" fillId="7" borderId="1" xfId="0" applyFont="1" applyFill="1" applyBorder="1" applyAlignment="1" applyProtection="1">
      <alignment horizontal="center"/>
    </xf>
    <xf numFmtId="0" fontId="4" fillId="8" borderId="0" xfId="0" applyFont="1" applyFill="1" applyProtection="1"/>
    <xf numFmtId="0" fontId="2" fillId="8" borderId="1" xfId="0" applyFont="1" applyFill="1" applyBorder="1"/>
    <xf numFmtId="2" fontId="5" fillId="8" borderId="2" xfId="0" applyNumberFormat="1" applyFont="1" applyFill="1" applyBorder="1"/>
    <xf numFmtId="0" fontId="2" fillId="8" borderId="1" xfId="0" applyFont="1" applyFill="1" applyBorder="1" applyProtection="1">
      <protection locked="0"/>
    </xf>
    <xf numFmtId="0" fontId="0" fillId="0" borderId="0" xfId="0" applyProtection="1"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M_a1!$AK$16:$AK$21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M_a1!$AL$16:$AL$21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axId val="124768256"/>
        <c:axId val="124769792"/>
      </c:barChart>
      <c:catAx>
        <c:axId val="124768256"/>
        <c:scaling>
          <c:orientation val="minMax"/>
        </c:scaling>
        <c:axPos val="b"/>
        <c:majorTickMark val="none"/>
        <c:tickLblPos val="nextTo"/>
        <c:crossAx val="124769792"/>
        <c:crosses val="autoZero"/>
        <c:auto val="1"/>
        <c:lblAlgn val="ctr"/>
        <c:lblOffset val="100"/>
      </c:catAx>
      <c:valAx>
        <c:axId val="1247697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476825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M_a4!$AK$16:$AK$21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M_a4!$AL$16:$AL$21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5486592"/>
        <c:axId val="125488128"/>
      </c:barChart>
      <c:catAx>
        <c:axId val="125486592"/>
        <c:scaling>
          <c:orientation val="minMax"/>
        </c:scaling>
        <c:axPos val="b"/>
        <c:majorTickMark val="none"/>
        <c:tickLblPos val="nextTo"/>
        <c:crossAx val="125488128"/>
        <c:crosses val="autoZero"/>
        <c:auto val="1"/>
        <c:lblAlgn val="ctr"/>
        <c:lblOffset val="100"/>
      </c:catAx>
      <c:valAx>
        <c:axId val="1254881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548659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M_a4!$B$3:$B$11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M_a4!$D$3:$D$11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5065472"/>
        <c:axId val="125067264"/>
      </c:barChart>
      <c:catAx>
        <c:axId val="125065472"/>
        <c:scaling>
          <c:orientation val="minMax"/>
        </c:scaling>
        <c:axPos val="b"/>
        <c:numFmt formatCode="0%" sourceLinked="1"/>
        <c:majorTickMark val="none"/>
        <c:tickLblPos val="nextTo"/>
        <c:crossAx val="125067264"/>
        <c:crosses val="autoZero"/>
        <c:auto val="1"/>
        <c:lblAlgn val="ctr"/>
        <c:lblOffset val="100"/>
      </c:catAx>
      <c:valAx>
        <c:axId val="1250672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2506547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M_a4!$B$12:$B$14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M_a4!$C$12:$C$14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25078912"/>
        <c:axId val="125105280"/>
        <c:axId val="0"/>
      </c:bar3DChart>
      <c:catAx>
        <c:axId val="125078912"/>
        <c:scaling>
          <c:orientation val="minMax"/>
        </c:scaling>
        <c:axPos val="b"/>
        <c:tickLblPos val="nextTo"/>
        <c:crossAx val="125105280"/>
        <c:crosses val="autoZero"/>
        <c:auto val="1"/>
        <c:lblAlgn val="ctr"/>
        <c:lblOffset val="100"/>
      </c:catAx>
      <c:valAx>
        <c:axId val="125105280"/>
        <c:scaling>
          <c:orientation val="minMax"/>
        </c:scaling>
        <c:axPos val="l"/>
        <c:majorGridlines/>
        <c:numFmt formatCode="General" sourceLinked="1"/>
        <c:tickLblPos val="nextTo"/>
        <c:crossAx val="12507891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M_a5!$AK$16:$AK$21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M_a5!$AL$16:$AL$21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1435648"/>
        <c:axId val="141437184"/>
      </c:barChart>
      <c:catAx>
        <c:axId val="141435648"/>
        <c:scaling>
          <c:orientation val="minMax"/>
        </c:scaling>
        <c:axPos val="b"/>
        <c:majorTickMark val="none"/>
        <c:tickLblPos val="nextTo"/>
        <c:crossAx val="141437184"/>
        <c:crosses val="autoZero"/>
        <c:auto val="1"/>
        <c:lblAlgn val="ctr"/>
        <c:lblOffset val="100"/>
      </c:catAx>
      <c:valAx>
        <c:axId val="1414371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143564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M_a5!$B$3:$B$11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M_a5!$D$3:$D$11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1448704"/>
        <c:axId val="141450240"/>
      </c:barChart>
      <c:catAx>
        <c:axId val="141448704"/>
        <c:scaling>
          <c:orientation val="minMax"/>
        </c:scaling>
        <c:axPos val="b"/>
        <c:numFmt formatCode="0%" sourceLinked="1"/>
        <c:majorTickMark val="none"/>
        <c:tickLblPos val="nextTo"/>
        <c:crossAx val="141450240"/>
        <c:crosses val="autoZero"/>
        <c:auto val="1"/>
        <c:lblAlgn val="ctr"/>
        <c:lblOffset val="100"/>
      </c:catAx>
      <c:valAx>
        <c:axId val="14145024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4144870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M_a5!$B$12:$B$14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M_a5!$C$12:$C$14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41433472"/>
        <c:axId val="140386688"/>
        <c:axId val="0"/>
      </c:bar3DChart>
      <c:catAx>
        <c:axId val="141433472"/>
        <c:scaling>
          <c:orientation val="minMax"/>
        </c:scaling>
        <c:axPos val="b"/>
        <c:tickLblPos val="nextTo"/>
        <c:crossAx val="140386688"/>
        <c:crosses val="autoZero"/>
        <c:auto val="1"/>
        <c:lblAlgn val="ctr"/>
        <c:lblOffset val="100"/>
      </c:catAx>
      <c:valAx>
        <c:axId val="140386688"/>
        <c:scaling>
          <c:orientation val="minMax"/>
        </c:scaling>
        <c:axPos val="l"/>
        <c:majorGridlines/>
        <c:numFmt formatCode="General" sourceLinked="1"/>
        <c:tickLblPos val="nextTo"/>
        <c:crossAx val="14143347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M_b1!$AK$16:$AK$21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M_b1!$AL$16:$AL$21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1578240"/>
        <c:axId val="141579776"/>
      </c:barChart>
      <c:catAx>
        <c:axId val="141578240"/>
        <c:scaling>
          <c:orientation val="minMax"/>
        </c:scaling>
        <c:axPos val="b"/>
        <c:majorTickMark val="none"/>
        <c:tickLblPos val="nextTo"/>
        <c:crossAx val="141579776"/>
        <c:crosses val="autoZero"/>
        <c:auto val="1"/>
        <c:lblAlgn val="ctr"/>
        <c:lblOffset val="100"/>
      </c:catAx>
      <c:valAx>
        <c:axId val="1415797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157824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M_b1!$B$3:$B$11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KgV</c:v>
                </c:pt>
                <c:pt idx="4">
                  <c:v>GgT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M_b1!$D$3:$D$11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1603584"/>
        <c:axId val="141605120"/>
      </c:barChart>
      <c:catAx>
        <c:axId val="141603584"/>
        <c:scaling>
          <c:orientation val="minMax"/>
        </c:scaling>
        <c:axPos val="b"/>
        <c:numFmt formatCode="0%" sourceLinked="1"/>
        <c:majorTickMark val="none"/>
        <c:tickLblPos val="nextTo"/>
        <c:crossAx val="141605120"/>
        <c:crosses val="autoZero"/>
        <c:auto val="1"/>
        <c:lblAlgn val="ctr"/>
        <c:lblOffset val="100"/>
      </c:catAx>
      <c:valAx>
        <c:axId val="14160512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4160358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M_b1!$B$12:$B$14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M_b1!$C$12:$C$14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1136128"/>
        <c:axId val="151137664"/>
        <c:axId val="0"/>
      </c:bar3DChart>
      <c:catAx>
        <c:axId val="151136128"/>
        <c:scaling>
          <c:orientation val="minMax"/>
        </c:scaling>
        <c:axPos val="b"/>
        <c:tickLblPos val="nextTo"/>
        <c:crossAx val="151137664"/>
        <c:crosses val="autoZero"/>
        <c:auto val="1"/>
        <c:lblAlgn val="ctr"/>
        <c:lblOffset val="100"/>
      </c:catAx>
      <c:valAx>
        <c:axId val="151137664"/>
        <c:scaling>
          <c:orientation val="minMax"/>
        </c:scaling>
        <c:axPos val="l"/>
        <c:majorGridlines/>
        <c:numFmt formatCode="General" sourceLinked="1"/>
        <c:tickLblPos val="nextTo"/>
        <c:crossAx val="15113612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M_b2!$AK$16:$AK$21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M_b2!$AL$16:$AL$21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1174144"/>
        <c:axId val="151196416"/>
      </c:barChart>
      <c:catAx>
        <c:axId val="151174144"/>
        <c:scaling>
          <c:orientation val="minMax"/>
        </c:scaling>
        <c:axPos val="b"/>
        <c:majorTickMark val="none"/>
        <c:tickLblPos val="nextTo"/>
        <c:crossAx val="151196416"/>
        <c:crosses val="autoZero"/>
        <c:auto val="1"/>
        <c:lblAlgn val="ctr"/>
        <c:lblOffset val="100"/>
      </c:catAx>
      <c:valAx>
        <c:axId val="1511964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117414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M_a1!$B$3:$B$11</c:f>
              <c:strCache>
                <c:ptCount val="9"/>
                <c:pt idx="0">
                  <c:v>Brüche darstellen</c:v>
                </c:pt>
                <c:pt idx="1">
                  <c:v>Brüche erweitern</c:v>
                </c:pt>
                <c:pt idx="2">
                  <c:v>Brüche addieren</c:v>
                </c:pt>
                <c:pt idx="3">
                  <c:v>KgV</c:v>
                </c:pt>
                <c:pt idx="4">
                  <c:v>GgT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M_a1!$D$3:$D$11</c:f>
              <c:numCache>
                <c:formatCode>0%</c:formatCode>
                <c:ptCount val="9"/>
                <c:pt idx="0">
                  <c:v>0.69047619047619047</c:v>
                </c:pt>
                <c:pt idx="1">
                  <c:v>0.61111111111111116</c:v>
                </c:pt>
                <c:pt idx="2">
                  <c:v>0.61111111111111116</c:v>
                </c:pt>
                <c:pt idx="3">
                  <c:v>0.51587301587301593</c:v>
                </c:pt>
                <c:pt idx="4">
                  <c:v>0.82539682539682535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0939264"/>
        <c:axId val="120940800"/>
      </c:barChart>
      <c:catAx>
        <c:axId val="120939264"/>
        <c:scaling>
          <c:orientation val="minMax"/>
        </c:scaling>
        <c:axPos val="b"/>
        <c:numFmt formatCode="0%" sourceLinked="1"/>
        <c:majorTickMark val="none"/>
        <c:tickLblPos val="nextTo"/>
        <c:crossAx val="120940800"/>
        <c:crosses val="autoZero"/>
        <c:auto val="1"/>
        <c:lblAlgn val="ctr"/>
        <c:lblOffset val="100"/>
      </c:catAx>
      <c:valAx>
        <c:axId val="12094080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2093926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M_b2!$B$3:$B$11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M_b2!$D$3:$D$11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1232512"/>
        <c:axId val="151234048"/>
      </c:barChart>
      <c:catAx>
        <c:axId val="151232512"/>
        <c:scaling>
          <c:orientation val="minMax"/>
        </c:scaling>
        <c:axPos val="b"/>
        <c:numFmt formatCode="0%" sourceLinked="1"/>
        <c:majorTickMark val="none"/>
        <c:tickLblPos val="nextTo"/>
        <c:crossAx val="151234048"/>
        <c:crosses val="autoZero"/>
        <c:auto val="1"/>
        <c:lblAlgn val="ctr"/>
        <c:lblOffset val="100"/>
      </c:catAx>
      <c:valAx>
        <c:axId val="15123404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123251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M_b2!$B$12:$B$14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M_b2!$C$12:$C$14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1250048"/>
        <c:axId val="151251584"/>
        <c:axId val="0"/>
      </c:bar3DChart>
      <c:catAx>
        <c:axId val="151250048"/>
        <c:scaling>
          <c:orientation val="minMax"/>
        </c:scaling>
        <c:axPos val="b"/>
        <c:tickLblPos val="nextTo"/>
        <c:crossAx val="151251584"/>
        <c:crosses val="autoZero"/>
        <c:auto val="1"/>
        <c:lblAlgn val="ctr"/>
        <c:lblOffset val="100"/>
      </c:catAx>
      <c:valAx>
        <c:axId val="151251584"/>
        <c:scaling>
          <c:orientation val="minMax"/>
        </c:scaling>
        <c:axPos val="l"/>
        <c:majorGridlines/>
        <c:numFmt formatCode="General" sourceLinked="1"/>
        <c:tickLblPos val="nextTo"/>
        <c:crossAx val="15125004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M_b3!$AK$16:$AK$21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M_b3!$AL$16:$AL$21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41506816"/>
        <c:axId val="141529088"/>
      </c:barChart>
      <c:catAx>
        <c:axId val="141506816"/>
        <c:scaling>
          <c:orientation val="minMax"/>
        </c:scaling>
        <c:axPos val="b"/>
        <c:majorTickMark val="none"/>
        <c:tickLblPos val="nextTo"/>
        <c:crossAx val="141529088"/>
        <c:crosses val="autoZero"/>
        <c:auto val="1"/>
        <c:lblAlgn val="ctr"/>
        <c:lblOffset val="100"/>
      </c:catAx>
      <c:valAx>
        <c:axId val="14152908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4150681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M_b3!$B$3:$B$11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M_b3!$D$3:$D$11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1540352"/>
        <c:axId val="141546240"/>
      </c:barChart>
      <c:catAx>
        <c:axId val="141540352"/>
        <c:scaling>
          <c:orientation val="minMax"/>
        </c:scaling>
        <c:axPos val="b"/>
        <c:numFmt formatCode="0%" sourceLinked="1"/>
        <c:majorTickMark val="none"/>
        <c:tickLblPos val="nextTo"/>
        <c:crossAx val="141546240"/>
        <c:crosses val="autoZero"/>
        <c:auto val="1"/>
        <c:lblAlgn val="ctr"/>
        <c:lblOffset val="100"/>
      </c:catAx>
      <c:valAx>
        <c:axId val="141546240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4154035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M_b3!$B$12:$B$14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M_b3!$C$12:$C$14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1400832"/>
        <c:axId val="151402368"/>
        <c:axId val="0"/>
      </c:bar3DChart>
      <c:catAx>
        <c:axId val="151400832"/>
        <c:scaling>
          <c:orientation val="minMax"/>
        </c:scaling>
        <c:axPos val="b"/>
        <c:tickLblPos val="nextTo"/>
        <c:crossAx val="151402368"/>
        <c:crosses val="autoZero"/>
        <c:auto val="1"/>
        <c:lblAlgn val="ctr"/>
        <c:lblOffset val="100"/>
      </c:catAx>
      <c:valAx>
        <c:axId val="151402368"/>
        <c:scaling>
          <c:orientation val="minMax"/>
        </c:scaling>
        <c:axPos val="l"/>
        <c:majorGridlines/>
        <c:numFmt formatCode="General" sourceLinked="1"/>
        <c:tickLblPos val="nextTo"/>
        <c:crossAx val="15140083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M_b4!$AK$16:$AK$21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M_b4!$AL$16:$AL$21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1528960"/>
        <c:axId val="151530496"/>
      </c:barChart>
      <c:catAx>
        <c:axId val="151528960"/>
        <c:scaling>
          <c:orientation val="minMax"/>
        </c:scaling>
        <c:axPos val="b"/>
        <c:majorTickMark val="none"/>
        <c:tickLblPos val="nextTo"/>
        <c:crossAx val="151530496"/>
        <c:crosses val="autoZero"/>
        <c:auto val="1"/>
        <c:lblAlgn val="ctr"/>
        <c:lblOffset val="100"/>
      </c:catAx>
      <c:valAx>
        <c:axId val="1515304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152896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M_b4!$B$3:$B$11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M_b4!$D$3:$D$11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1550208"/>
        <c:axId val="151560192"/>
      </c:barChart>
      <c:catAx>
        <c:axId val="151550208"/>
        <c:scaling>
          <c:orientation val="minMax"/>
        </c:scaling>
        <c:axPos val="b"/>
        <c:numFmt formatCode="0%" sourceLinked="1"/>
        <c:majorTickMark val="none"/>
        <c:tickLblPos val="nextTo"/>
        <c:crossAx val="151560192"/>
        <c:crosses val="autoZero"/>
        <c:auto val="1"/>
        <c:lblAlgn val="ctr"/>
        <c:lblOffset val="100"/>
      </c:catAx>
      <c:valAx>
        <c:axId val="15156019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155020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M_b4!$B$12:$B$14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M_b4!$C$12:$C$14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1575936"/>
        <c:axId val="151323776"/>
        <c:axId val="0"/>
      </c:bar3DChart>
      <c:catAx>
        <c:axId val="151575936"/>
        <c:scaling>
          <c:orientation val="minMax"/>
        </c:scaling>
        <c:axPos val="b"/>
        <c:tickLblPos val="nextTo"/>
        <c:crossAx val="151323776"/>
        <c:crosses val="autoZero"/>
        <c:auto val="1"/>
        <c:lblAlgn val="ctr"/>
        <c:lblOffset val="100"/>
      </c:catAx>
      <c:valAx>
        <c:axId val="151323776"/>
        <c:scaling>
          <c:orientation val="minMax"/>
        </c:scaling>
        <c:axPos val="l"/>
        <c:majorGridlines/>
        <c:numFmt formatCode="General" sourceLinked="1"/>
        <c:tickLblPos val="nextTo"/>
        <c:crossAx val="15157593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M_b5!$AK$16:$AK$21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M_b5!$AL$16:$AL$21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1663360"/>
        <c:axId val="151664896"/>
      </c:barChart>
      <c:catAx>
        <c:axId val="151663360"/>
        <c:scaling>
          <c:orientation val="minMax"/>
        </c:scaling>
        <c:axPos val="b"/>
        <c:majorTickMark val="none"/>
        <c:tickLblPos val="nextTo"/>
        <c:crossAx val="151664896"/>
        <c:crosses val="autoZero"/>
        <c:auto val="1"/>
        <c:lblAlgn val="ctr"/>
        <c:lblOffset val="100"/>
      </c:catAx>
      <c:valAx>
        <c:axId val="1516648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5166336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M_b5!$B$3:$B$11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M_b5!$D$3:$D$11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1700992"/>
        <c:axId val="151702528"/>
      </c:barChart>
      <c:catAx>
        <c:axId val="151700992"/>
        <c:scaling>
          <c:orientation val="minMax"/>
        </c:scaling>
        <c:axPos val="b"/>
        <c:numFmt formatCode="0%" sourceLinked="1"/>
        <c:majorTickMark val="none"/>
        <c:tickLblPos val="nextTo"/>
        <c:crossAx val="151702528"/>
        <c:crosses val="autoZero"/>
        <c:auto val="1"/>
        <c:lblAlgn val="ctr"/>
        <c:lblOffset val="100"/>
      </c:catAx>
      <c:valAx>
        <c:axId val="151702528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170099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M_a1!$B$12:$B$14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M_a1!$C$12:$C$14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</c:ser>
        <c:shape val="box"/>
        <c:axId val="120956800"/>
        <c:axId val="120958336"/>
        <c:axId val="0"/>
      </c:bar3DChart>
      <c:catAx>
        <c:axId val="120956800"/>
        <c:scaling>
          <c:orientation val="minMax"/>
        </c:scaling>
        <c:axPos val="b"/>
        <c:tickLblPos val="nextTo"/>
        <c:crossAx val="120958336"/>
        <c:crosses val="autoZero"/>
        <c:auto val="1"/>
        <c:lblAlgn val="ctr"/>
        <c:lblOffset val="100"/>
      </c:catAx>
      <c:valAx>
        <c:axId val="120958336"/>
        <c:scaling>
          <c:orientation val="minMax"/>
        </c:scaling>
        <c:axPos val="l"/>
        <c:majorGridlines/>
        <c:numFmt formatCode="General" sourceLinked="1"/>
        <c:tickLblPos val="nextTo"/>
        <c:crossAx val="12095680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M_b5!$B$12:$B$14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M_b5!$C$12:$C$14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1710336"/>
        <c:axId val="151810432"/>
        <c:axId val="0"/>
      </c:bar3DChart>
      <c:catAx>
        <c:axId val="151710336"/>
        <c:scaling>
          <c:orientation val="minMax"/>
        </c:scaling>
        <c:axPos val="b"/>
        <c:tickLblPos val="nextTo"/>
        <c:crossAx val="151810432"/>
        <c:crosses val="autoZero"/>
        <c:auto val="1"/>
        <c:lblAlgn val="ctr"/>
        <c:lblOffset val="100"/>
      </c:catAx>
      <c:valAx>
        <c:axId val="151810432"/>
        <c:scaling>
          <c:orientation val="minMax"/>
        </c:scaling>
        <c:axPos val="l"/>
        <c:majorGridlines/>
        <c:numFmt formatCode="General" sourceLinked="1"/>
        <c:tickLblPos val="nextTo"/>
        <c:crossAx val="15171033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M_a2!$AK$16:$AK$21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M_a2!$AL$16:$AL$21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4832768"/>
        <c:axId val="120984320"/>
      </c:barChart>
      <c:catAx>
        <c:axId val="124832768"/>
        <c:scaling>
          <c:orientation val="minMax"/>
        </c:scaling>
        <c:axPos val="b"/>
        <c:majorTickMark val="none"/>
        <c:tickLblPos val="nextTo"/>
        <c:crossAx val="120984320"/>
        <c:crosses val="autoZero"/>
        <c:auto val="1"/>
        <c:lblAlgn val="ctr"/>
        <c:lblOffset val="100"/>
      </c:catAx>
      <c:valAx>
        <c:axId val="1209843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483276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M_a2!$B$3:$B$11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M_a2!$D$3:$D$11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1008128"/>
        <c:axId val="121009664"/>
      </c:barChart>
      <c:catAx>
        <c:axId val="121008128"/>
        <c:scaling>
          <c:orientation val="minMax"/>
        </c:scaling>
        <c:axPos val="b"/>
        <c:numFmt formatCode="0%" sourceLinked="1"/>
        <c:majorTickMark val="none"/>
        <c:tickLblPos val="nextTo"/>
        <c:crossAx val="121009664"/>
        <c:crosses val="autoZero"/>
        <c:auto val="1"/>
        <c:lblAlgn val="ctr"/>
        <c:lblOffset val="100"/>
      </c:catAx>
      <c:valAx>
        <c:axId val="12100966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2100812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M_a2!$B$12:$B$14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M_a2!$C$12:$C$14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24847232"/>
        <c:axId val="124848768"/>
        <c:axId val="0"/>
      </c:bar3DChart>
      <c:catAx>
        <c:axId val="124847232"/>
        <c:scaling>
          <c:orientation val="minMax"/>
        </c:scaling>
        <c:axPos val="b"/>
        <c:tickLblPos val="nextTo"/>
        <c:crossAx val="124848768"/>
        <c:crosses val="autoZero"/>
        <c:auto val="1"/>
        <c:lblAlgn val="ctr"/>
        <c:lblOffset val="100"/>
      </c:catAx>
      <c:valAx>
        <c:axId val="124848768"/>
        <c:scaling>
          <c:orientation val="minMax"/>
        </c:scaling>
        <c:axPos val="l"/>
        <c:majorGridlines/>
        <c:numFmt formatCode="General" sourceLinked="1"/>
        <c:tickLblPos val="nextTo"/>
        <c:crossAx val="124847232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3">
                    <a:lumMod val="50000"/>
                  </a:schemeClr>
                </a:solidFill>
              </a:rPr>
              <a:t>Notenspiegel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</c:spPr>
          <c:cat>
            <c:strRef>
              <c:f>M_a3!$AK$16:$AK$21</c:f>
              <c:strCache>
                <c:ptCount val="6"/>
                <c:pt idx="0">
                  <c:v>1 (1,0 bis 1,4)</c:v>
                </c:pt>
                <c:pt idx="1">
                  <c:v>2 (1,5 bis 2,4)</c:v>
                </c:pt>
                <c:pt idx="2">
                  <c:v>3 (2,4 bis 3,4)</c:v>
                </c:pt>
                <c:pt idx="3">
                  <c:v>4 (3,5 bis 4,4)</c:v>
                </c:pt>
                <c:pt idx="4">
                  <c:v>5 (4,5 bis 5,4)</c:v>
                </c:pt>
                <c:pt idx="5">
                  <c:v>6 (5,5 bis 6,0)</c:v>
                </c:pt>
              </c:strCache>
            </c:strRef>
          </c:cat>
          <c:val>
            <c:numRef>
              <c:f>M_a3!$AL$16:$AL$21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4918016"/>
        <c:axId val="124932096"/>
      </c:barChart>
      <c:catAx>
        <c:axId val="124918016"/>
        <c:scaling>
          <c:orientation val="minMax"/>
        </c:scaling>
        <c:axPos val="b"/>
        <c:majorTickMark val="none"/>
        <c:tickLblPos val="nextTo"/>
        <c:crossAx val="124932096"/>
        <c:crosses val="autoZero"/>
        <c:auto val="1"/>
        <c:lblAlgn val="ctr"/>
        <c:lblOffset val="100"/>
      </c:catAx>
      <c:valAx>
        <c:axId val="1249320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2491801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4"/>
  <c:chart>
    <c:title>
      <c:tx>
        <c:rich>
          <a:bodyPr/>
          <a:lstStyle/>
          <a:p>
            <a:pPr>
              <a:defRPr/>
            </a:pPr>
            <a:r>
              <a:rPr lang="de-DE"/>
              <a:t>Anteile an Gesamtpunktzahl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cat>
            <c:strRef>
              <c:f>M_a3!$B$3:$B$11</c:f>
              <c:strCache>
                <c:ptCount val="9"/>
                <c:pt idx="0">
                  <c:v>Texteingabe 1</c:v>
                </c:pt>
                <c:pt idx="1">
                  <c:v>Texteingabe 2</c:v>
                </c:pt>
                <c:pt idx="2">
                  <c:v>Texteingabe 3</c:v>
                </c:pt>
                <c:pt idx="3">
                  <c:v>Texteingabe 4</c:v>
                </c:pt>
                <c:pt idx="4">
                  <c:v>Texteingabe 5</c:v>
                </c:pt>
                <c:pt idx="5">
                  <c:v>Texteingabe 6</c:v>
                </c:pt>
                <c:pt idx="6">
                  <c:v>Texteingabe 7</c:v>
                </c:pt>
                <c:pt idx="7">
                  <c:v>Texteingabe 8</c:v>
                </c:pt>
                <c:pt idx="8">
                  <c:v>Texteingabe 9</c:v>
                </c:pt>
              </c:strCache>
            </c:strRef>
          </c:cat>
          <c:val>
            <c:numRef>
              <c:f>M_a3!$D$3:$D$11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24943360"/>
        <c:axId val="124953344"/>
      </c:barChart>
      <c:catAx>
        <c:axId val="124943360"/>
        <c:scaling>
          <c:orientation val="minMax"/>
        </c:scaling>
        <c:axPos val="b"/>
        <c:numFmt formatCode="0%" sourceLinked="1"/>
        <c:majorTickMark val="none"/>
        <c:tickLblPos val="nextTo"/>
        <c:crossAx val="124953344"/>
        <c:crosses val="autoZero"/>
        <c:auto val="1"/>
        <c:lblAlgn val="ctr"/>
        <c:lblOffset val="100"/>
      </c:catAx>
      <c:valAx>
        <c:axId val="124953344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24943360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>
                <a:solidFill>
                  <a:schemeClr val="accent6">
                    <a:lumMod val="50000"/>
                  </a:schemeClr>
                </a:solidFill>
              </a:rPr>
              <a:t>Anspruchsniveau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gradFill>
              <a:gsLst>
                <a:gs pos="0">
                  <a:srgbClr val="D6B19C"/>
                </a:gs>
                <a:gs pos="30000">
                  <a:srgbClr val="D49E6C"/>
                </a:gs>
                <a:gs pos="70000">
                  <a:srgbClr val="A65528"/>
                </a:gs>
                <a:gs pos="100000">
                  <a:srgbClr val="663012"/>
                </a:gs>
              </a:gsLst>
              <a:lin ang="5400000" scaled="0"/>
            </a:gradFill>
          </c:spPr>
          <c:cat>
            <c:strRef>
              <c:f>M_a3!$B$12:$B$14</c:f>
              <c:strCache>
                <c:ptCount val="3"/>
                <c:pt idx="0">
                  <c:v>Anspruchsniveau I</c:v>
                </c:pt>
                <c:pt idx="1">
                  <c:v>Anspruchsniveau II</c:v>
                </c:pt>
                <c:pt idx="2">
                  <c:v>Anspruchsniveau III</c:v>
                </c:pt>
              </c:strCache>
            </c:strRef>
          </c:cat>
          <c:val>
            <c:numRef>
              <c:f>M_a3!$C$12:$C$14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25448576"/>
        <c:axId val="125450112"/>
        <c:axId val="0"/>
      </c:bar3DChart>
      <c:catAx>
        <c:axId val="125448576"/>
        <c:scaling>
          <c:orientation val="minMax"/>
        </c:scaling>
        <c:axPos val="b"/>
        <c:tickLblPos val="nextTo"/>
        <c:crossAx val="125450112"/>
        <c:crosses val="autoZero"/>
        <c:auto val="1"/>
        <c:lblAlgn val="ctr"/>
        <c:lblOffset val="100"/>
      </c:catAx>
      <c:valAx>
        <c:axId val="125450112"/>
        <c:scaling>
          <c:orientation val="minMax"/>
        </c:scaling>
        <c:axPos val="l"/>
        <c:majorGridlines/>
        <c:numFmt formatCode="General" sourceLinked="1"/>
        <c:tickLblPos val="nextTo"/>
        <c:crossAx val="125448576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15</xdr:row>
      <xdr:rowOff>66675</xdr:rowOff>
    </xdr:from>
    <xdr:to>
      <xdr:col>35</xdr:col>
      <xdr:colOff>209550</xdr:colOff>
      <xdr:row>32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76200</xdr:rowOff>
    </xdr:from>
    <xdr:to>
      <xdr:col>12</xdr:col>
      <xdr:colOff>200025</xdr:colOff>
      <xdr:row>32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15</xdr:row>
      <xdr:rowOff>76200</xdr:rowOff>
    </xdr:from>
    <xdr:to>
      <xdr:col>23</xdr:col>
      <xdr:colOff>19050</xdr:colOff>
      <xdr:row>32</xdr:row>
      <xdr:rowOff>66675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15</xdr:row>
      <xdr:rowOff>133350</xdr:rowOff>
    </xdr:from>
    <xdr:to>
      <xdr:col>35</xdr:col>
      <xdr:colOff>180975</xdr:colOff>
      <xdr:row>32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276225</xdr:colOff>
      <xdr:row>15</xdr:row>
      <xdr:rowOff>142875</xdr:rowOff>
    </xdr:from>
    <xdr:to>
      <xdr:col>12</xdr:col>
      <xdr:colOff>171450</xdr:colOff>
      <xdr:row>32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15</xdr:row>
      <xdr:rowOff>142875</xdr:rowOff>
    </xdr:from>
    <xdr:to>
      <xdr:col>22</xdr:col>
      <xdr:colOff>247650</xdr:colOff>
      <xdr:row>32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15</xdr:row>
      <xdr:rowOff>133350</xdr:rowOff>
    </xdr:from>
    <xdr:to>
      <xdr:col>35</xdr:col>
      <xdr:colOff>238125</xdr:colOff>
      <xdr:row>32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15</xdr:row>
      <xdr:rowOff>142875</xdr:rowOff>
    </xdr:from>
    <xdr:to>
      <xdr:col>12</xdr:col>
      <xdr:colOff>228600</xdr:colOff>
      <xdr:row>32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15</xdr:row>
      <xdr:rowOff>142875</xdr:rowOff>
    </xdr:from>
    <xdr:to>
      <xdr:col>23</xdr:col>
      <xdr:colOff>47625</xdr:colOff>
      <xdr:row>32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15</xdr:row>
      <xdr:rowOff>28575</xdr:rowOff>
    </xdr:from>
    <xdr:to>
      <xdr:col>35</xdr:col>
      <xdr:colOff>209550</xdr:colOff>
      <xdr:row>32</xdr:row>
      <xdr:rowOff>19050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38100</xdr:rowOff>
    </xdr:from>
    <xdr:to>
      <xdr:col>12</xdr:col>
      <xdr:colOff>200025</xdr:colOff>
      <xdr:row>32</xdr:row>
      <xdr:rowOff>28575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15</xdr:row>
      <xdr:rowOff>38100</xdr:rowOff>
    </xdr:from>
    <xdr:to>
      <xdr:col>23</xdr:col>
      <xdr:colOff>19050</xdr:colOff>
      <xdr:row>32</xdr:row>
      <xdr:rowOff>28575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133350</xdr:colOff>
      <xdr:row>15</xdr:row>
      <xdr:rowOff>152400</xdr:rowOff>
    </xdr:from>
    <xdr:to>
      <xdr:col>35</xdr:col>
      <xdr:colOff>228600</xdr:colOff>
      <xdr:row>32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16</xdr:row>
      <xdr:rowOff>0</xdr:rowOff>
    </xdr:from>
    <xdr:to>
      <xdr:col>12</xdr:col>
      <xdr:colOff>219075</xdr:colOff>
      <xdr:row>32</xdr:row>
      <xdr:rowOff>152400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38100</xdr:colOff>
      <xdr:row>16</xdr:row>
      <xdr:rowOff>0</xdr:rowOff>
    </xdr:from>
    <xdr:to>
      <xdr:col>23</xdr:col>
      <xdr:colOff>38100</xdr:colOff>
      <xdr:row>32</xdr:row>
      <xdr:rowOff>152400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16</xdr:row>
      <xdr:rowOff>9525</xdr:rowOff>
    </xdr:from>
    <xdr:to>
      <xdr:col>35</xdr:col>
      <xdr:colOff>238125</xdr:colOff>
      <xdr:row>33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16</xdr:row>
      <xdr:rowOff>19050</xdr:rowOff>
    </xdr:from>
    <xdr:to>
      <xdr:col>12</xdr:col>
      <xdr:colOff>228600</xdr:colOff>
      <xdr:row>33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47625</xdr:colOff>
      <xdr:row>16</xdr:row>
      <xdr:rowOff>19050</xdr:rowOff>
    </xdr:from>
    <xdr:to>
      <xdr:col>23</xdr:col>
      <xdr:colOff>47625</xdr:colOff>
      <xdr:row>33</xdr:row>
      <xdr:rowOff>9525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16</xdr:row>
      <xdr:rowOff>0</xdr:rowOff>
    </xdr:from>
    <xdr:to>
      <xdr:col>35</xdr:col>
      <xdr:colOff>247650</xdr:colOff>
      <xdr:row>32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16</xdr:row>
      <xdr:rowOff>9525</xdr:rowOff>
    </xdr:from>
    <xdr:to>
      <xdr:col>12</xdr:col>
      <xdr:colOff>238125</xdr:colOff>
      <xdr:row>33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16</xdr:row>
      <xdr:rowOff>9525</xdr:rowOff>
    </xdr:from>
    <xdr:to>
      <xdr:col>23</xdr:col>
      <xdr:colOff>57150</xdr:colOff>
      <xdr:row>33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66675</xdr:colOff>
      <xdr:row>16</xdr:row>
      <xdr:rowOff>0</xdr:rowOff>
    </xdr:from>
    <xdr:to>
      <xdr:col>35</xdr:col>
      <xdr:colOff>161925</xdr:colOff>
      <xdr:row>32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16</xdr:row>
      <xdr:rowOff>9525</xdr:rowOff>
    </xdr:from>
    <xdr:to>
      <xdr:col>12</xdr:col>
      <xdr:colOff>152400</xdr:colOff>
      <xdr:row>33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228600</xdr:colOff>
      <xdr:row>16</xdr:row>
      <xdr:rowOff>9525</xdr:rowOff>
    </xdr:from>
    <xdr:to>
      <xdr:col>22</xdr:col>
      <xdr:colOff>228600</xdr:colOff>
      <xdr:row>33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15</xdr:row>
      <xdr:rowOff>133350</xdr:rowOff>
    </xdr:from>
    <xdr:to>
      <xdr:col>35</xdr:col>
      <xdr:colOff>209550</xdr:colOff>
      <xdr:row>32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142875</xdr:rowOff>
    </xdr:from>
    <xdr:to>
      <xdr:col>12</xdr:col>
      <xdr:colOff>200025</xdr:colOff>
      <xdr:row>32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15</xdr:row>
      <xdr:rowOff>142875</xdr:rowOff>
    </xdr:from>
    <xdr:to>
      <xdr:col>23</xdr:col>
      <xdr:colOff>19050</xdr:colOff>
      <xdr:row>32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16</xdr:row>
      <xdr:rowOff>9525</xdr:rowOff>
    </xdr:from>
    <xdr:to>
      <xdr:col>35</xdr:col>
      <xdr:colOff>209550</xdr:colOff>
      <xdr:row>33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16</xdr:row>
      <xdr:rowOff>19050</xdr:rowOff>
    </xdr:from>
    <xdr:to>
      <xdr:col>12</xdr:col>
      <xdr:colOff>200025</xdr:colOff>
      <xdr:row>33</xdr:row>
      <xdr:rowOff>9525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19050</xdr:colOff>
      <xdr:row>16</xdr:row>
      <xdr:rowOff>19050</xdr:rowOff>
    </xdr:from>
    <xdr:to>
      <xdr:col>23</xdr:col>
      <xdr:colOff>19050</xdr:colOff>
      <xdr:row>33</xdr:row>
      <xdr:rowOff>9525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>
      <selection sqref="A1:AF21"/>
    </sheetView>
  </sheetViews>
  <sheetFormatPr baseColWidth="10" defaultRowHeight="12.75"/>
  <cols>
    <col min="1" max="1" width="16.6640625" customWidth="1"/>
    <col min="2" max="31" width="3.83203125" customWidth="1"/>
    <col min="32" max="32" width="13.6640625" bestFit="1" customWidth="1"/>
  </cols>
  <sheetData>
    <row r="1" spans="1:32">
      <c r="A1" s="12" t="s">
        <v>45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2">
        <v>17</v>
      </c>
      <c r="S1" s="12">
        <v>18</v>
      </c>
      <c r="T1" s="12">
        <v>19</v>
      </c>
      <c r="U1" s="12">
        <v>20</v>
      </c>
      <c r="V1" s="12">
        <v>21</v>
      </c>
      <c r="W1" s="12">
        <v>22</v>
      </c>
      <c r="X1" s="12">
        <v>23</v>
      </c>
      <c r="Y1" s="12">
        <v>24</v>
      </c>
      <c r="Z1" s="12">
        <v>25</v>
      </c>
      <c r="AA1" s="12">
        <v>26</v>
      </c>
      <c r="AB1" s="12">
        <v>27</v>
      </c>
      <c r="AC1" s="12">
        <v>28</v>
      </c>
      <c r="AD1" s="12">
        <v>29</v>
      </c>
      <c r="AE1" s="12">
        <v>30</v>
      </c>
    </row>
    <row r="2" spans="1:32">
      <c r="A2" s="12" t="s">
        <v>16</v>
      </c>
      <c r="B2" s="12" t="str">
        <f>M_a1!G13</f>
        <v/>
      </c>
      <c r="C2" s="12">
        <f>M_a1!H13</f>
        <v>2.6</v>
      </c>
      <c r="D2" s="12">
        <f>M_a1!I13</f>
        <v>2.2999999999999998</v>
      </c>
      <c r="E2" s="12">
        <f>M_a1!J13</f>
        <v>1.1000000000000001</v>
      </c>
      <c r="F2" s="12">
        <f>M_a1!K13</f>
        <v>4.5999999999999996</v>
      </c>
      <c r="G2" s="12">
        <f>M_a1!L13</f>
        <v>3.1</v>
      </c>
      <c r="H2" s="12">
        <f>M_a1!M13</f>
        <v>3.9</v>
      </c>
      <c r="I2" s="12">
        <f>M_a1!N13</f>
        <v>2.5</v>
      </c>
      <c r="J2" s="12">
        <f>M_a1!O13</f>
        <v>3.1</v>
      </c>
      <c r="K2" s="12">
        <f>M_a1!P13</f>
        <v>4.8</v>
      </c>
      <c r="L2" s="12">
        <f>M_a1!Q13</f>
        <v>5.2</v>
      </c>
      <c r="M2" s="12" t="str">
        <f>M_a1!R13</f>
        <v/>
      </c>
      <c r="N2" s="12">
        <f>M_a1!S13</f>
        <v>2.1</v>
      </c>
      <c r="O2" s="12" t="str">
        <f>M_a1!T13</f>
        <v/>
      </c>
      <c r="P2" s="12">
        <f>M_a1!U13</f>
        <v>3.3</v>
      </c>
      <c r="Q2" s="12" t="str">
        <f>M_a1!V13</f>
        <v/>
      </c>
      <c r="R2" s="12" t="str">
        <f>M_a1!W13</f>
        <v/>
      </c>
      <c r="S2" s="12" t="str">
        <f>M_a1!X13</f>
        <v/>
      </c>
      <c r="T2" s="12">
        <f>M_a1!Y13</f>
        <v>3.8</v>
      </c>
      <c r="U2" s="12">
        <f>M_a1!Z13</f>
        <v>1.2</v>
      </c>
      <c r="V2" s="12">
        <f>M_a1!AA13</f>
        <v>2.1</v>
      </c>
      <c r="W2" s="12">
        <f>M_a1!AB13</f>
        <v>2.1</v>
      </c>
      <c r="X2" s="12">
        <f>M_a1!AC13</f>
        <v>2.4</v>
      </c>
      <c r="Y2" s="12">
        <f>M_a1!AD13</f>
        <v>2</v>
      </c>
      <c r="Z2" s="12">
        <f>M_a1!AE13</f>
        <v>2.2999999999999998</v>
      </c>
      <c r="AA2" s="12">
        <f>M_a1!AF13</f>
        <v>2.1</v>
      </c>
      <c r="AB2" s="12">
        <f>M_a1!AG13</f>
        <v>2.5</v>
      </c>
      <c r="AC2" s="12" t="str">
        <f>M_a1!AH13</f>
        <v/>
      </c>
      <c r="AD2" s="12" t="str">
        <f>M_a1!AI13</f>
        <v/>
      </c>
      <c r="AE2" s="12" t="str">
        <f>M_a1!AJ13</f>
        <v/>
      </c>
    </row>
    <row r="3" spans="1:32">
      <c r="A3" s="12" t="s">
        <v>17</v>
      </c>
      <c r="B3" s="12" t="str">
        <f>(M_a2!G13)</f>
        <v/>
      </c>
      <c r="C3" s="12" t="str">
        <f>(M_a2!H13)</f>
        <v/>
      </c>
      <c r="D3" s="12" t="str">
        <f>(M_a2!I13)</f>
        <v/>
      </c>
      <c r="E3" s="12" t="str">
        <f>(M_a2!J13)</f>
        <v/>
      </c>
      <c r="F3" s="12" t="str">
        <f>(M_a2!K13)</f>
        <v/>
      </c>
      <c r="G3" s="12" t="str">
        <f>(M_a2!L13)</f>
        <v/>
      </c>
      <c r="H3" s="12" t="str">
        <f>(M_a2!M13)</f>
        <v/>
      </c>
      <c r="I3" s="12" t="str">
        <f>(M_a2!N13)</f>
        <v/>
      </c>
      <c r="J3" s="12" t="str">
        <f>(M_a2!O13)</f>
        <v/>
      </c>
      <c r="K3" s="12" t="str">
        <f>(M_a2!P13)</f>
        <v/>
      </c>
      <c r="L3" s="12" t="str">
        <f>(M_a2!Q13)</f>
        <v/>
      </c>
      <c r="M3" s="12" t="str">
        <f>(M_a2!R13)</f>
        <v/>
      </c>
      <c r="N3" s="12" t="str">
        <f>(M_a2!S13)</f>
        <v/>
      </c>
      <c r="O3" s="12" t="str">
        <f>(M_a2!T13)</f>
        <v/>
      </c>
      <c r="P3" s="12" t="str">
        <f>(M_a2!U13)</f>
        <v/>
      </c>
      <c r="Q3" s="12" t="str">
        <f>(M_a2!V13)</f>
        <v/>
      </c>
      <c r="R3" s="12" t="str">
        <f>(M_a2!W13)</f>
        <v/>
      </c>
      <c r="S3" s="12" t="str">
        <f>(M_a2!X13)</f>
        <v/>
      </c>
      <c r="T3" s="12" t="str">
        <f>(M_a2!Y13)</f>
        <v/>
      </c>
      <c r="U3" s="12" t="str">
        <f>(M_a2!Z13)</f>
        <v/>
      </c>
      <c r="V3" s="12" t="str">
        <f>(M_a2!AA13)</f>
        <v/>
      </c>
      <c r="W3" s="12" t="str">
        <f>(M_a2!AB13)</f>
        <v/>
      </c>
      <c r="X3" s="12" t="str">
        <f>(M_a2!AC13)</f>
        <v/>
      </c>
      <c r="Y3" s="12" t="str">
        <f>(M_a2!AD13)</f>
        <v/>
      </c>
      <c r="Z3" s="12" t="str">
        <f>(M_a2!AE13)</f>
        <v/>
      </c>
      <c r="AA3" s="12" t="str">
        <f>(M_a2!AF13)</f>
        <v/>
      </c>
      <c r="AB3" s="12" t="str">
        <f>(M_a2!AG13)</f>
        <v/>
      </c>
      <c r="AC3" s="12" t="str">
        <f>(M_a2!AH13)</f>
        <v/>
      </c>
      <c r="AD3" s="12" t="str">
        <f>(M_a2!AI13)</f>
        <v/>
      </c>
      <c r="AE3" s="12" t="str">
        <f>(M_a2!AJ13)</f>
        <v/>
      </c>
    </row>
    <row r="4" spans="1:32">
      <c r="A4" s="12" t="s">
        <v>18</v>
      </c>
      <c r="B4" s="12" t="str">
        <f>(M_a3!G13)</f>
        <v/>
      </c>
      <c r="C4" s="12" t="str">
        <f>(M_a3!H13)</f>
        <v/>
      </c>
      <c r="D4" s="12" t="str">
        <f>(M_a3!I13)</f>
        <v/>
      </c>
      <c r="E4" s="12" t="str">
        <f>(M_a3!J13)</f>
        <v/>
      </c>
      <c r="F4" s="12" t="str">
        <f>(M_a3!K13)</f>
        <v/>
      </c>
      <c r="G4" s="12" t="str">
        <f>(M_a3!L13)</f>
        <v/>
      </c>
      <c r="H4" s="12" t="str">
        <f>(M_a3!M13)</f>
        <v/>
      </c>
      <c r="I4" s="12" t="str">
        <f>(M_a3!N13)</f>
        <v/>
      </c>
      <c r="J4" s="12" t="str">
        <f>(M_a3!O13)</f>
        <v/>
      </c>
      <c r="K4" s="12" t="str">
        <f>(M_a3!P13)</f>
        <v/>
      </c>
      <c r="L4" s="12" t="str">
        <f>(M_a3!Q13)</f>
        <v/>
      </c>
      <c r="M4" s="12" t="str">
        <f>(M_a3!R13)</f>
        <v/>
      </c>
      <c r="N4" s="12" t="str">
        <f>(M_a3!S13)</f>
        <v/>
      </c>
      <c r="O4" s="12" t="str">
        <f>(M_a3!T13)</f>
        <v/>
      </c>
      <c r="P4" s="12" t="str">
        <f>(M_a3!U13)</f>
        <v/>
      </c>
      <c r="Q4" s="12" t="str">
        <f>(M_a3!V13)</f>
        <v/>
      </c>
      <c r="R4" s="12" t="str">
        <f>(M_a3!W13)</f>
        <v/>
      </c>
      <c r="S4" s="12" t="str">
        <f>(M_a3!X13)</f>
        <v/>
      </c>
      <c r="T4" s="12" t="str">
        <f>(M_a3!Y13)</f>
        <v/>
      </c>
      <c r="U4" s="12" t="str">
        <f>(M_a3!Z13)</f>
        <v/>
      </c>
      <c r="V4" s="12" t="str">
        <f>(M_a3!AA13)</f>
        <v/>
      </c>
      <c r="W4" s="12" t="str">
        <f>(M_a3!AB13)</f>
        <v/>
      </c>
      <c r="X4" s="12" t="str">
        <f>(M_a3!AC13)</f>
        <v/>
      </c>
      <c r="Y4" s="12" t="str">
        <f>(M_a3!AD13)</f>
        <v/>
      </c>
      <c r="Z4" s="12" t="str">
        <f>(M_a3!AE13)</f>
        <v/>
      </c>
      <c r="AA4" s="12" t="str">
        <f>(M_a3!AF13)</f>
        <v/>
      </c>
      <c r="AB4" s="12" t="str">
        <f>(M_a3!AG13)</f>
        <v/>
      </c>
      <c r="AC4" s="12" t="str">
        <f>(M_a3!AH13)</f>
        <v/>
      </c>
      <c r="AD4" s="12" t="str">
        <f>(M_a3!AI13)</f>
        <v/>
      </c>
      <c r="AE4" s="12" t="str">
        <f>(M_a3!AJ13)</f>
        <v/>
      </c>
    </row>
    <row r="5" spans="1:32">
      <c r="A5" s="12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2">
      <c r="A6" s="12" t="s">
        <v>20</v>
      </c>
      <c r="B6" s="12" t="str">
        <f>M_a4!G13</f>
        <v/>
      </c>
      <c r="C6" s="12" t="str">
        <f>M_a4!H13</f>
        <v/>
      </c>
      <c r="D6" s="12" t="str">
        <f>M_a4!I13</f>
        <v/>
      </c>
      <c r="E6" s="12" t="str">
        <f>M_a4!J13</f>
        <v/>
      </c>
      <c r="F6" s="12" t="str">
        <f>M_a4!K13</f>
        <v/>
      </c>
      <c r="G6" s="12" t="str">
        <f>M_a4!L13</f>
        <v/>
      </c>
      <c r="H6" s="12" t="str">
        <f>M_a4!M13</f>
        <v/>
      </c>
      <c r="I6" s="12" t="str">
        <f>M_a4!N13</f>
        <v/>
      </c>
      <c r="J6" s="12" t="str">
        <f>M_a4!O13</f>
        <v/>
      </c>
      <c r="K6" s="12" t="str">
        <f>M_a4!P13</f>
        <v/>
      </c>
      <c r="L6" s="12" t="str">
        <f>M_a4!Q13</f>
        <v/>
      </c>
      <c r="M6" s="12" t="str">
        <f>M_a4!R13</f>
        <v/>
      </c>
      <c r="N6" s="12" t="str">
        <f>M_a4!S13</f>
        <v/>
      </c>
      <c r="O6" s="12" t="str">
        <f>M_a4!T13</f>
        <v/>
      </c>
      <c r="P6" s="12" t="str">
        <f>M_a4!U13</f>
        <v/>
      </c>
      <c r="Q6" s="12" t="str">
        <f>M_a4!V13</f>
        <v/>
      </c>
      <c r="R6" s="12" t="str">
        <f>M_a4!W13</f>
        <v/>
      </c>
      <c r="S6" s="12" t="str">
        <f>M_a4!X13</f>
        <v/>
      </c>
      <c r="T6" s="12" t="str">
        <f>M_a4!Y13</f>
        <v/>
      </c>
      <c r="U6" s="12" t="str">
        <f>M_a4!Z13</f>
        <v/>
      </c>
      <c r="V6" s="12" t="str">
        <f>M_a4!AA13</f>
        <v/>
      </c>
      <c r="W6" s="12" t="str">
        <f>M_a4!AB13</f>
        <v/>
      </c>
      <c r="X6" s="12" t="str">
        <f>M_a4!AC13</f>
        <v/>
      </c>
      <c r="Y6" s="12" t="str">
        <f>M_a4!AD13</f>
        <v/>
      </c>
      <c r="Z6" s="12" t="str">
        <f>M_a4!AE13</f>
        <v/>
      </c>
      <c r="AA6" s="12" t="str">
        <f>M_a4!AF13</f>
        <v/>
      </c>
      <c r="AB6" s="12" t="str">
        <f>M_a4!AG13</f>
        <v/>
      </c>
      <c r="AC6" s="12" t="str">
        <f>M_a4!AH13</f>
        <v/>
      </c>
      <c r="AD6" s="12" t="str">
        <f>M_a4!AI13</f>
        <v/>
      </c>
      <c r="AE6" s="12" t="str">
        <f>M_a4!AJ13</f>
        <v/>
      </c>
    </row>
    <row r="7" spans="1:32">
      <c r="A7" s="12" t="s">
        <v>21</v>
      </c>
      <c r="B7" s="12" t="str">
        <f>M_a5!G13</f>
        <v/>
      </c>
      <c r="C7" s="12" t="str">
        <f>M_a5!H13</f>
        <v/>
      </c>
      <c r="D7" s="12" t="str">
        <f>M_a5!I13</f>
        <v/>
      </c>
      <c r="E7" s="12" t="str">
        <f>M_a5!J13</f>
        <v/>
      </c>
      <c r="F7" s="12" t="str">
        <f>M_a5!K13</f>
        <v/>
      </c>
      <c r="G7" s="12" t="str">
        <f>M_a5!L13</f>
        <v/>
      </c>
      <c r="H7" s="12" t="str">
        <f>M_a5!M13</f>
        <v/>
      </c>
      <c r="I7" s="12" t="str">
        <f>M_a5!N13</f>
        <v/>
      </c>
      <c r="J7" s="12" t="str">
        <f>M_a5!O13</f>
        <v/>
      </c>
      <c r="K7" s="12" t="str">
        <f>M_a5!P13</f>
        <v/>
      </c>
      <c r="L7" s="12" t="str">
        <f>M_a5!Q13</f>
        <v/>
      </c>
      <c r="M7" s="12" t="str">
        <f>M_a5!R13</f>
        <v/>
      </c>
      <c r="N7" s="12" t="str">
        <f>M_a5!S13</f>
        <v/>
      </c>
      <c r="O7" s="12" t="str">
        <f>M_a5!T13</f>
        <v/>
      </c>
      <c r="P7" s="12" t="str">
        <f>M_a5!U13</f>
        <v/>
      </c>
      <c r="Q7" s="12" t="str">
        <f>M_a5!V13</f>
        <v/>
      </c>
      <c r="R7" s="12" t="str">
        <f>M_a5!W13</f>
        <v/>
      </c>
      <c r="S7" s="12" t="str">
        <f>M_a5!X13</f>
        <v/>
      </c>
      <c r="T7" s="12" t="str">
        <f>M_a5!Y13</f>
        <v/>
      </c>
      <c r="U7" s="12" t="str">
        <f>M_a5!Z13</f>
        <v/>
      </c>
      <c r="V7" s="12" t="str">
        <f>M_a5!AA13</f>
        <v/>
      </c>
      <c r="W7" s="12" t="str">
        <f>M_a5!AB13</f>
        <v/>
      </c>
      <c r="X7" s="12" t="str">
        <f>M_a5!AC13</f>
        <v/>
      </c>
      <c r="Y7" s="12" t="str">
        <f>M_a5!AD13</f>
        <v/>
      </c>
      <c r="Z7" s="12" t="str">
        <f>M_a5!AE13</f>
        <v/>
      </c>
      <c r="AA7" s="12" t="str">
        <f>M_a5!AF13</f>
        <v/>
      </c>
      <c r="AB7" s="12" t="str">
        <f>M_a5!AG13</f>
        <v/>
      </c>
      <c r="AC7" s="12" t="str">
        <f>M_a5!AH13</f>
        <v/>
      </c>
      <c r="AD7" s="12" t="str">
        <f>M_a5!AI13</f>
        <v/>
      </c>
      <c r="AE7" s="12" t="str">
        <f>M_a5!AJ13</f>
        <v/>
      </c>
    </row>
    <row r="8" spans="1:32">
      <c r="A8" s="12" t="s">
        <v>24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2">
      <c r="A9" s="12" t="s">
        <v>19</v>
      </c>
      <c r="B9" s="12" t="str">
        <f>IF(SUM(B2:B8)=0,"",AVERAGEIF(B2:B5,"&lt;&gt;0",B2:B5))</f>
        <v/>
      </c>
      <c r="C9" s="12">
        <f t="shared" ref="C9:AE9" si="0">IF(SUM(C2:C8)=0,"",AVERAGEIF(C2:C5,"&lt;&gt;0",C2:C5))</f>
        <v>2.6</v>
      </c>
      <c r="D9" s="12">
        <f t="shared" si="0"/>
        <v>2.2999999999999998</v>
      </c>
      <c r="E9" s="12">
        <f t="shared" si="0"/>
        <v>1.1000000000000001</v>
      </c>
      <c r="F9" s="12">
        <f t="shared" si="0"/>
        <v>4.5999999999999996</v>
      </c>
      <c r="G9" s="12">
        <f t="shared" si="0"/>
        <v>3.1</v>
      </c>
      <c r="H9" s="12">
        <f t="shared" si="0"/>
        <v>3.9</v>
      </c>
      <c r="I9" s="12">
        <f t="shared" si="0"/>
        <v>2.5</v>
      </c>
      <c r="J9" s="12">
        <f t="shared" si="0"/>
        <v>3.1</v>
      </c>
      <c r="K9" s="12">
        <f t="shared" si="0"/>
        <v>4.8</v>
      </c>
      <c r="L9" s="12">
        <f t="shared" si="0"/>
        <v>5.2</v>
      </c>
      <c r="M9" s="12" t="str">
        <f t="shared" si="0"/>
        <v/>
      </c>
      <c r="N9" s="12">
        <f t="shared" si="0"/>
        <v>2.1</v>
      </c>
      <c r="O9" s="12" t="str">
        <f t="shared" si="0"/>
        <v/>
      </c>
      <c r="P9" s="12">
        <f t="shared" si="0"/>
        <v>3.3</v>
      </c>
      <c r="Q9" s="12" t="str">
        <f t="shared" si="0"/>
        <v/>
      </c>
      <c r="R9" s="12" t="str">
        <f t="shared" si="0"/>
        <v/>
      </c>
      <c r="S9" s="12" t="str">
        <f t="shared" si="0"/>
        <v/>
      </c>
      <c r="T9" s="12">
        <f t="shared" si="0"/>
        <v>3.8</v>
      </c>
      <c r="U9" s="12">
        <f t="shared" si="0"/>
        <v>1.2</v>
      </c>
      <c r="V9" s="12">
        <f t="shared" si="0"/>
        <v>2.1</v>
      </c>
      <c r="W9" s="12">
        <f t="shared" si="0"/>
        <v>2.1</v>
      </c>
      <c r="X9" s="12">
        <f t="shared" si="0"/>
        <v>2.4</v>
      </c>
      <c r="Y9" s="12">
        <f t="shared" si="0"/>
        <v>2</v>
      </c>
      <c r="Z9" s="12">
        <f t="shared" si="0"/>
        <v>2.2999999999999998</v>
      </c>
      <c r="AA9" s="12">
        <f t="shared" si="0"/>
        <v>2.1</v>
      </c>
      <c r="AB9" s="12">
        <f t="shared" si="0"/>
        <v>2.5</v>
      </c>
      <c r="AC9" s="12" t="str">
        <f t="shared" si="0"/>
        <v/>
      </c>
      <c r="AD9" s="12" t="str">
        <f t="shared" si="0"/>
        <v/>
      </c>
      <c r="AE9" s="12" t="str">
        <f t="shared" si="0"/>
        <v/>
      </c>
      <c r="AF9" s="19">
        <f>IF(SUM(B9:AE9)=0,"",AVERAGE(B9:AE9))</f>
        <v>2.8142857142857145</v>
      </c>
    </row>
    <row r="10" spans="1:32">
      <c r="A10" s="12" t="s">
        <v>22</v>
      </c>
      <c r="B10" s="12" t="str">
        <f>IF(SUM(B2:B8)=0,"",AVERAGEIF(B2:B8,"&lt;&gt;0",B2:B8))</f>
        <v/>
      </c>
      <c r="C10" s="12">
        <f t="shared" ref="C10:AE10" si="1">IF(SUM(C2:C8)=0,"",AVERAGEIF(C2:C8,"&lt;&gt;0",C2:C8))</f>
        <v>2.6</v>
      </c>
      <c r="D10" s="12">
        <f t="shared" si="1"/>
        <v>2.2999999999999998</v>
      </c>
      <c r="E10" s="12">
        <f t="shared" si="1"/>
        <v>1.1000000000000001</v>
      </c>
      <c r="F10" s="12">
        <f t="shared" si="1"/>
        <v>4.5999999999999996</v>
      </c>
      <c r="G10" s="12">
        <f t="shared" si="1"/>
        <v>3.1</v>
      </c>
      <c r="H10" s="12">
        <f t="shared" si="1"/>
        <v>3.9</v>
      </c>
      <c r="I10" s="12">
        <f t="shared" si="1"/>
        <v>2.5</v>
      </c>
      <c r="J10" s="12">
        <f t="shared" si="1"/>
        <v>3.1</v>
      </c>
      <c r="K10" s="12">
        <f t="shared" si="1"/>
        <v>4.8</v>
      </c>
      <c r="L10" s="12">
        <f t="shared" si="1"/>
        <v>5.2</v>
      </c>
      <c r="M10" s="12" t="str">
        <f t="shared" si="1"/>
        <v/>
      </c>
      <c r="N10" s="12">
        <f t="shared" si="1"/>
        <v>2.1</v>
      </c>
      <c r="O10" s="12" t="str">
        <f t="shared" si="1"/>
        <v/>
      </c>
      <c r="P10" s="12">
        <f t="shared" si="1"/>
        <v>3.3</v>
      </c>
      <c r="Q10" s="12" t="str">
        <f t="shared" si="1"/>
        <v/>
      </c>
      <c r="R10" s="12" t="str">
        <f t="shared" si="1"/>
        <v/>
      </c>
      <c r="S10" s="12" t="str">
        <f t="shared" si="1"/>
        <v/>
      </c>
      <c r="T10" s="12">
        <f t="shared" si="1"/>
        <v>3.8</v>
      </c>
      <c r="U10" s="12">
        <f t="shared" si="1"/>
        <v>1.2</v>
      </c>
      <c r="V10" s="12">
        <f t="shared" si="1"/>
        <v>2.1</v>
      </c>
      <c r="W10" s="12">
        <f t="shared" si="1"/>
        <v>2.1</v>
      </c>
      <c r="X10" s="12">
        <f t="shared" si="1"/>
        <v>2.4</v>
      </c>
      <c r="Y10" s="12">
        <f t="shared" si="1"/>
        <v>2</v>
      </c>
      <c r="Z10" s="12">
        <f t="shared" si="1"/>
        <v>2.2999999999999998</v>
      </c>
      <c r="AA10" s="12">
        <f t="shared" si="1"/>
        <v>2.1</v>
      </c>
      <c r="AB10" s="12">
        <f t="shared" si="1"/>
        <v>2.5</v>
      </c>
      <c r="AC10" s="12" t="str">
        <f t="shared" si="1"/>
        <v/>
      </c>
      <c r="AD10" s="12" t="str">
        <f t="shared" si="1"/>
        <v/>
      </c>
      <c r="AE10" s="12" t="str">
        <f t="shared" si="1"/>
        <v/>
      </c>
      <c r="AF10" s="19">
        <f>IF(SUM(B10:AE10)=0,"",AVERAGE(B10:AE10))</f>
        <v>2.8142857142857145</v>
      </c>
    </row>
    <row r="12" spans="1:32">
      <c r="A12" s="25" t="s">
        <v>44</v>
      </c>
      <c r="B12" s="25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25">
        <v>11</v>
      </c>
      <c r="M12" s="25">
        <v>12</v>
      </c>
      <c r="N12" s="25">
        <v>13</v>
      </c>
      <c r="O12" s="25">
        <v>14</v>
      </c>
      <c r="P12" s="25">
        <v>15</v>
      </c>
      <c r="Q12" s="25">
        <v>16</v>
      </c>
      <c r="R12" s="25">
        <v>17</v>
      </c>
      <c r="S12" s="25">
        <v>18</v>
      </c>
      <c r="T12" s="25">
        <v>19</v>
      </c>
      <c r="U12" s="25">
        <v>20</v>
      </c>
      <c r="V12" s="25">
        <v>21</v>
      </c>
      <c r="W12" s="25">
        <v>22</v>
      </c>
      <c r="X12" s="25">
        <v>23</v>
      </c>
      <c r="Y12" s="25">
        <v>24</v>
      </c>
      <c r="Z12" s="25">
        <v>25</v>
      </c>
      <c r="AA12" s="25">
        <v>26</v>
      </c>
      <c r="AB12" s="25">
        <v>27</v>
      </c>
      <c r="AC12" s="25">
        <v>28</v>
      </c>
      <c r="AD12" s="25">
        <v>29</v>
      </c>
      <c r="AE12" s="25">
        <v>30</v>
      </c>
    </row>
    <row r="13" spans="1:32">
      <c r="A13" s="25" t="s">
        <v>16</v>
      </c>
      <c r="B13" s="25" t="str">
        <f>M_b1!G$13</f>
        <v/>
      </c>
      <c r="C13" s="25" t="str">
        <f>M_b1!H$13</f>
        <v/>
      </c>
      <c r="D13" s="25" t="str">
        <f>M_b1!I$13</f>
        <v/>
      </c>
      <c r="E13" s="25" t="str">
        <f>M_b1!J$13</f>
        <v/>
      </c>
      <c r="F13" s="25" t="str">
        <f>M_b1!K$13</f>
        <v/>
      </c>
      <c r="G13" s="25" t="str">
        <f>M_b1!L$13</f>
        <v/>
      </c>
      <c r="H13" s="25" t="str">
        <f>M_b1!M$13</f>
        <v/>
      </c>
      <c r="I13" s="25" t="str">
        <f>M_b1!N$13</f>
        <v/>
      </c>
      <c r="J13" s="25" t="str">
        <f>M_b1!O$13</f>
        <v/>
      </c>
      <c r="K13" s="25" t="str">
        <f>M_b1!P$13</f>
        <v/>
      </c>
      <c r="L13" s="25" t="str">
        <f>M_b1!Q$13</f>
        <v/>
      </c>
      <c r="M13" s="25" t="str">
        <f>M_b1!R$13</f>
        <v/>
      </c>
      <c r="N13" s="25" t="str">
        <f>M_b1!S$13</f>
        <v/>
      </c>
      <c r="O13" s="25" t="str">
        <f>M_b1!T$13</f>
        <v/>
      </c>
      <c r="P13" s="25" t="str">
        <f>M_b1!U$13</f>
        <v/>
      </c>
      <c r="Q13" s="25" t="str">
        <f>M_b1!V$13</f>
        <v/>
      </c>
      <c r="R13" s="25" t="str">
        <f>M_b1!W$13</f>
        <v/>
      </c>
      <c r="S13" s="25" t="str">
        <f>M_b1!X$13</f>
        <v/>
      </c>
      <c r="T13" s="25" t="str">
        <f>M_b1!Y$13</f>
        <v/>
      </c>
      <c r="U13" s="25" t="str">
        <f>M_b1!Z$13</f>
        <v/>
      </c>
      <c r="V13" s="25" t="str">
        <f>M_b1!AA$13</f>
        <v/>
      </c>
      <c r="W13" s="25" t="str">
        <f>M_b1!AB$13</f>
        <v/>
      </c>
      <c r="X13" s="25" t="str">
        <f>M_b1!AC$13</f>
        <v/>
      </c>
      <c r="Y13" s="25" t="str">
        <f>M_b1!AD$13</f>
        <v/>
      </c>
      <c r="Z13" s="25" t="str">
        <f>M_b1!AE$13</f>
        <v/>
      </c>
      <c r="AA13" s="25" t="str">
        <f>M_b1!AF$13</f>
        <v/>
      </c>
      <c r="AB13" s="25" t="str">
        <f>M_b1!AG$13</f>
        <v/>
      </c>
      <c r="AC13" s="25" t="str">
        <f>M_b1!AH$13</f>
        <v/>
      </c>
      <c r="AD13" s="25" t="str">
        <f>M_b1!AI$13</f>
        <v/>
      </c>
      <c r="AE13" s="25" t="str">
        <f>M_b1!AJ$13</f>
        <v/>
      </c>
    </row>
    <row r="14" spans="1:32">
      <c r="A14" s="25" t="s">
        <v>17</v>
      </c>
      <c r="B14" s="25" t="str">
        <f>M_b2!G13</f>
        <v/>
      </c>
      <c r="C14" s="25" t="str">
        <f>M_b2!H13</f>
        <v/>
      </c>
      <c r="D14" s="25" t="str">
        <f>M_b2!I13</f>
        <v/>
      </c>
      <c r="E14" s="25" t="str">
        <f>M_b2!J13</f>
        <v/>
      </c>
      <c r="F14" s="25" t="str">
        <f>M_b2!K13</f>
        <v/>
      </c>
      <c r="G14" s="25" t="str">
        <f>M_b2!L13</f>
        <v/>
      </c>
      <c r="H14" s="25" t="str">
        <f>M_b2!M13</f>
        <v/>
      </c>
      <c r="I14" s="25" t="str">
        <f>M_b2!N13</f>
        <v/>
      </c>
      <c r="J14" s="25" t="str">
        <f>M_b2!O13</f>
        <v/>
      </c>
      <c r="K14" s="25" t="str">
        <f>M_b2!P13</f>
        <v/>
      </c>
      <c r="L14" s="25" t="str">
        <f>M_b2!Q13</f>
        <v/>
      </c>
      <c r="M14" s="25" t="str">
        <f>M_b2!R13</f>
        <v/>
      </c>
      <c r="N14" s="25" t="str">
        <f>M_b2!S13</f>
        <v/>
      </c>
      <c r="O14" s="25" t="str">
        <f>M_b2!T13</f>
        <v/>
      </c>
      <c r="P14" s="25" t="str">
        <f>M_b2!U13</f>
        <v/>
      </c>
      <c r="Q14" s="25" t="str">
        <f>M_b2!V13</f>
        <v/>
      </c>
      <c r="R14" s="25" t="str">
        <f>M_b2!W13</f>
        <v/>
      </c>
      <c r="S14" s="25" t="str">
        <f>M_b2!X13</f>
        <v/>
      </c>
      <c r="T14" s="25" t="str">
        <f>M_b2!Y13</f>
        <v/>
      </c>
      <c r="U14" s="25" t="str">
        <f>M_b2!Z13</f>
        <v/>
      </c>
      <c r="V14" s="25" t="str">
        <f>M_b2!AA13</f>
        <v/>
      </c>
      <c r="W14" s="25" t="str">
        <f>M_b2!AB13</f>
        <v/>
      </c>
      <c r="X14" s="25" t="str">
        <f>M_b2!AC13</f>
        <v/>
      </c>
      <c r="Y14" s="25" t="str">
        <f>M_b2!AD13</f>
        <v/>
      </c>
      <c r="Z14" s="25" t="str">
        <f>M_b2!AE13</f>
        <v/>
      </c>
      <c r="AA14" s="25" t="str">
        <f>M_b2!AF13</f>
        <v/>
      </c>
      <c r="AB14" s="25" t="str">
        <f>M_b2!AG13</f>
        <v/>
      </c>
      <c r="AC14" s="25" t="str">
        <f>M_b2!AH13</f>
        <v/>
      </c>
      <c r="AD14" s="25" t="str">
        <f>M_b2!AI13</f>
        <v/>
      </c>
      <c r="AE14" s="25" t="str">
        <f>M_b2!AJ13</f>
        <v/>
      </c>
    </row>
    <row r="15" spans="1:32">
      <c r="A15" s="25" t="s">
        <v>18</v>
      </c>
      <c r="B15" s="25" t="str">
        <f>M_b3!G$13</f>
        <v/>
      </c>
      <c r="C15" s="25" t="str">
        <f>M_b3!H$13</f>
        <v/>
      </c>
      <c r="D15" s="25" t="str">
        <f>M_b3!I$13</f>
        <v/>
      </c>
      <c r="E15" s="25" t="str">
        <f>M_b3!J$13</f>
        <v/>
      </c>
      <c r="F15" s="25" t="str">
        <f>M_b3!K$13</f>
        <v/>
      </c>
      <c r="G15" s="25" t="str">
        <f>M_b3!L$13</f>
        <v/>
      </c>
      <c r="H15" s="25" t="str">
        <f>M_b3!M$13</f>
        <v/>
      </c>
      <c r="I15" s="25" t="str">
        <f>M_b3!N$13</f>
        <v/>
      </c>
      <c r="J15" s="25" t="str">
        <f>M_b3!O$13</f>
        <v/>
      </c>
      <c r="K15" s="25" t="str">
        <f>M_b3!P$13</f>
        <v/>
      </c>
      <c r="L15" s="25" t="str">
        <f>M_b3!Q$13</f>
        <v/>
      </c>
      <c r="M15" s="25" t="str">
        <f>M_b3!R$13</f>
        <v/>
      </c>
      <c r="N15" s="25" t="str">
        <f>M_b3!S$13</f>
        <v/>
      </c>
      <c r="O15" s="25" t="str">
        <f>M_b3!T$13</f>
        <v/>
      </c>
      <c r="P15" s="25" t="str">
        <f>M_b3!U$13</f>
        <v/>
      </c>
      <c r="Q15" s="25" t="str">
        <f>M_b3!V$13</f>
        <v/>
      </c>
      <c r="R15" s="25" t="str">
        <f>M_b3!W$13</f>
        <v/>
      </c>
      <c r="S15" s="25" t="str">
        <f>M_b3!X$13</f>
        <v/>
      </c>
      <c r="T15" s="25" t="str">
        <f>M_b3!Y$13</f>
        <v/>
      </c>
      <c r="U15" s="25" t="str">
        <f>M_b3!Z$13</f>
        <v/>
      </c>
      <c r="V15" s="25" t="str">
        <f>M_b3!AA$13</f>
        <v/>
      </c>
      <c r="W15" s="25" t="str">
        <f>M_b3!AB$13</f>
        <v/>
      </c>
      <c r="X15" s="25" t="str">
        <f>M_b3!AC$13</f>
        <v/>
      </c>
      <c r="Y15" s="25" t="str">
        <f>M_b3!AD$13</f>
        <v/>
      </c>
      <c r="Z15" s="25" t="str">
        <f>M_b3!AE$13</f>
        <v/>
      </c>
      <c r="AA15" s="25" t="str">
        <f>M_b3!AF$13</f>
        <v/>
      </c>
      <c r="AB15" s="25" t="str">
        <f>M_b3!AG$13</f>
        <v/>
      </c>
      <c r="AC15" s="25" t="str">
        <f>M_b3!AH$13</f>
        <v/>
      </c>
      <c r="AD15" s="25" t="str">
        <f>M_b3!AI$13</f>
        <v/>
      </c>
      <c r="AE15" s="25" t="str">
        <f>M_b3!AJ$13</f>
        <v/>
      </c>
    </row>
    <row r="16" spans="1:32">
      <c r="A16" s="25" t="s">
        <v>23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2">
      <c r="A17" s="25" t="s">
        <v>20</v>
      </c>
      <c r="B17" s="25" t="str">
        <f>M_b4!G$13</f>
        <v/>
      </c>
      <c r="C17" s="25" t="str">
        <f>M_b4!H$13</f>
        <v/>
      </c>
      <c r="D17" s="25" t="str">
        <f>M_b4!I$13</f>
        <v/>
      </c>
      <c r="E17" s="25" t="str">
        <f>M_b4!J$13</f>
        <v/>
      </c>
      <c r="F17" s="25" t="str">
        <f>M_b4!K$13</f>
        <v/>
      </c>
      <c r="G17" s="25" t="str">
        <f>M_b4!L$13</f>
        <v/>
      </c>
      <c r="H17" s="25" t="str">
        <f>M_b4!M$13</f>
        <v/>
      </c>
      <c r="I17" s="25" t="str">
        <f>M_b4!N$13</f>
        <v/>
      </c>
      <c r="J17" s="25" t="str">
        <f>M_b4!O$13</f>
        <v/>
      </c>
      <c r="K17" s="25" t="str">
        <f>M_b4!P$13</f>
        <v/>
      </c>
      <c r="L17" s="25" t="str">
        <f>M_b4!Q$13</f>
        <v/>
      </c>
      <c r="M17" s="25" t="str">
        <f>M_b4!R$13</f>
        <v/>
      </c>
      <c r="N17" s="25" t="str">
        <f>M_b4!S$13</f>
        <v/>
      </c>
      <c r="O17" s="25" t="str">
        <f>M_b4!T$13</f>
        <v/>
      </c>
      <c r="P17" s="25" t="str">
        <f>M_b4!U$13</f>
        <v/>
      </c>
      <c r="Q17" s="25" t="str">
        <f>M_b4!V$13</f>
        <v/>
      </c>
      <c r="R17" s="25" t="str">
        <f>M_b4!W$13</f>
        <v/>
      </c>
      <c r="S17" s="25" t="str">
        <f>M_b4!X$13</f>
        <v/>
      </c>
      <c r="T17" s="25" t="str">
        <f>M_b4!Y$13</f>
        <v/>
      </c>
      <c r="U17" s="25" t="str">
        <f>M_b4!Z$13</f>
        <v/>
      </c>
      <c r="V17" s="25" t="str">
        <f>M_b4!AA$13</f>
        <v/>
      </c>
      <c r="W17" s="25" t="str">
        <f>M_b4!AB$13</f>
        <v/>
      </c>
      <c r="X17" s="25" t="str">
        <f>M_b4!AC$13</f>
        <v/>
      </c>
      <c r="Y17" s="25" t="str">
        <f>M_b4!AD$13</f>
        <v/>
      </c>
      <c r="Z17" s="25" t="str">
        <f>M_b4!AE$13</f>
        <v/>
      </c>
      <c r="AA17" s="25" t="str">
        <f>M_b4!AF$13</f>
        <v/>
      </c>
      <c r="AB17" s="25" t="str">
        <f>M_b4!AG$13</f>
        <v/>
      </c>
      <c r="AC17" s="25" t="str">
        <f>M_b4!AH$13</f>
        <v/>
      </c>
      <c r="AD17" s="25" t="str">
        <f>M_b4!AI$13</f>
        <v/>
      </c>
      <c r="AE17" s="25" t="str">
        <f>M_b4!AJ$13</f>
        <v/>
      </c>
    </row>
    <row r="18" spans="1:32">
      <c r="A18" s="25" t="s">
        <v>21</v>
      </c>
      <c r="B18" s="25" t="str">
        <f>M_b5!G$13</f>
        <v/>
      </c>
      <c r="C18" s="25" t="str">
        <f>M_b5!H$13</f>
        <v/>
      </c>
      <c r="D18" s="25" t="str">
        <f>M_b5!I$13</f>
        <v/>
      </c>
      <c r="E18" s="25" t="str">
        <f>M_b5!J$13</f>
        <v/>
      </c>
      <c r="F18" s="25" t="str">
        <f>M_b5!K$13</f>
        <v/>
      </c>
      <c r="G18" s="25" t="str">
        <f>M_b5!L$13</f>
        <v/>
      </c>
      <c r="H18" s="25" t="str">
        <f>M_b5!M$13</f>
        <v/>
      </c>
      <c r="I18" s="25" t="str">
        <f>M_b5!N$13</f>
        <v/>
      </c>
      <c r="J18" s="25" t="str">
        <f>M_b5!O$13</f>
        <v/>
      </c>
      <c r="K18" s="25" t="str">
        <f>M_b5!P$13</f>
        <v/>
      </c>
      <c r="L18" s="25" t="str">
        <f>M_b5!Q$13</f>
        <v/>
      </c>
      <c r="M18" s="25" t="str">
        <f>M_b5!R$13</f>
        <v/>
      </c>
      <c r="N18" s="25" t="str">
        <f>M_b5!S$13</f>
        <v/>
      </c>
      <c r="O18" s="25" t="str">
        <f>M_b5!T$13</f>
        <v/>
      </c>
      <c r="P18" s="25" t="str">
        <f>M_b5!U$13</f>
        <v/>
      </c>
      <c r="Q18" s="25" t="str">
        <f>M_b5!V$13</f>
        <v/>
      </c>
      <c r="R18" s="25" t="str">
        <f>M_b5!W$13</f>
        <v/>
      </c>
      <c r="S18" s="25" t="str">
        <f>M_b5!X$13</f>
        <v/>
      </c>
      <c r="T18" s="25" t="str">
        <f>M_b5!Y$13</f>
        <v/>
      </c>
      <c r="U18" s="25" t="str">
        <f>M_b5!Z$13</f>
        <v/>
      </c>
      <c r="V18" s="25" t="str">
        <f>M_b5!AA$13</f>
        <v/>
      </c>
      <c r="W18" s="25" t="str">
        <f>M_b5!AB$13</f>
        <v/>
      </c>
      <c r="X18" s="25" t="str">
        <f>M_b5!AC$13</f>
        <v/>
      </c>
      <c r="Y18" s="25" t="str">
        <f>M_b5!AD$13</f>
        <v/>
      </c>
      <c r="Z18" s="25" t="str">
        <f>M_b5!AE$13</f>
        <v/>
      </c>
      <c r="AA18" s="25" t="str">
        <f>M_b5!AF$13</f>
        <v/>
      </c>
      <c r="AB18" s="25" t="str">
        <f>M_b5!AG$13</f>
        <v/>
      </c>
      <c r="AC18" s="25" t="str">
        <f>M_b5!AH$13</f>
        <v/>
      </c>
      <c r="AD18" s="25" t="str">
        <f>M_b5!AI$13</f>
        <v/>
      </c>
      <c r="AE18" s="25" t="str">
        <f>M_b5!AJ$13</f>
        <v/>
      </c>
    </row>
    <row r="19" spans="1:32">
      <c r="A19" s="25" t="s">
        <v>24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2">
      <c r="A20" s="25" t="s">
        <v>19</v>
      </c>
      <c r="B20" s="25" t="str">
        <f>IF(SUM(B13:B19)=0,"",AVERAGEIF(B13:B16,"&lt;&gt;0",B13:B16))</f>
        <v/>
      </c>
      <c r="C20" s="25" t="str">
        <f t="shared" ref="C20" si="2">IF(SUM(C13:C19)=0,"",AVERAGEIF(C13:C16,"&lt;&gt;0",C13:C16))</f>
        <v/>
      </c>
      <c r="D20" s="25" t="str">
        <f t="shared" ref="D20" si="3">IF(SUM(D13:D19)=0,"",AVERAGEIF(D13:D16,"&lt;&gt;0",D13:D16))</f>
        <v/>
      </c>
      <c r="E20" s="25" t="str">
        <f t="shared" ref="E20" si="4">IF(SUM(E13:E19)=0,"",AVERAGEIF(E13:E16,"&lt;&gt;0",E13:E16))</f>
        <v/>
      </c>
      <c r="F20" s="25" t="str">
        <f t="shared" ref="F20" si="5">IF(SUM(F13:F19)=0,"",AVERAGEIF(F13:F16,"&lt;&gt;0",F13:F16))</f>
        <v/>
      </c>
      <c r="G20" s="25" t="str">
        <f t="shared" ref="G20" si="6">IF(SUM(G13:G19)=0,"",AVERAGEIF(G13:G16,"&lt;&gt;0",G13:G16))</f>
        <v/>
      </c>
      <c r="H20" s="25" t="str">
        <f t="shared" ref="H20" si="7">IF(SUM(H13:H19)=0,"",AVERAGEIF(H13:H16,"&lt;&gt;0",H13:H16))</f>
        <v/>
      </c>
      <c r="I20" s="25" t="str">
        <f t="shared" ref="I20" si="8">IF(SUM(I13:I19)=0,"",AVERAGEIF(I13:I16,"&lt;&gt;0",I13:I16))</f>
        <v/>
      </c>
      <c r="J20" s="25" t="str">
        <f t="shared" ref="J20" si="9">IF(SUM(J13:J19)=0,"",AVERAGEIF(J13:J16,"&lt;&gt;0",J13:J16))</f>
        <v/>
      </c>
      <c r="K20" s="25" t="str">
        <f t="shared" ref="K20" si="10">IF(SUM(K13:K19)=0,"",AVERAGEIF(K13:K16,"&lt;&gt;0",K13:K16))</f>
        <v/>
      </c>
      <c r="L20" s="25" t="str">
        <f t="shared" ref="L20" si="11">IF(SUM(L13:L19)=0,"",AVERAGEIF(L13:L16,"&lt;&gt;0",L13:L16))</f>
        <v/>
      </c>
      <c r="M20" s="25" t="str">
        <f t="shared" ref="M20" si="12">IF(SUM(M13:M19)=0,"",AVERAGEIF(M13:M16,"&lt;&gt;0",M13:M16))</f>
        <v/>
      </c>
      <c r="N20" s="25" t="str">
        <f t="shared" ref="N20" si="13">IF(SUM(N13:N19)=0,"",AVERAGEIF(N13:N16,"&lt;&gt;0",N13:N16))</f>
        <v/>
      </c>
      <c r="O20" s="25" t="str">
        <f t="shared" ref="O20" si="14">IF(SUM(O13:O19)=0,"",AVERAGEIF(O13:O16,"&lt;&gt;0",O13:O16))</f>
        <v/>
      </c>
      <c r="P20" s="25" t="str">
        <f t="shared" ref="P20" si="15">IF(SUM(P13:P19)=0,"",AVERAGEIF(P13:P16,"&lt;&gt;0",P13:P16))</f>
        <v/>
      </c>
      <c r="Q20" s="25" t="str">
        <f t="shared" ref="Q20" si="16">IF(SUM(Q13:Q19)=0,"",AVERAGEIF(Q13:Q16,"&lt;&gt;0",Q13:Q16))</f>
        <v/>
      </c>
      <c r="R20" s="25" t="str">
        <f t="shared" ref="R20" si="17">IF(SUM(R13:R19)=0,"",AVERAGEIF(R13:R16,"&lt;&gt;0",R13:R16))</f>
        <v/>
      </c>
      <c r="S20" s="25" t="str">
        <f t="shared" ref="S20" si="18">IF(SUM(S13:S19)=0,"",AVERAGEIF(S13:S16,"&lt;&gt;0",S13:S16))</f>
        <v/>
      </c>
      <c r="T20" s="25" t="str">
        <f t="shared" ref="T20" si="19">IF(SUM(T13:T19)=0,"",AVERAGEIF(T13:T16,"&lt;&gt;0",T13:T16))</f>
        <v/>
      </c>
      <c r="U20" s="25" t="str">
        <f t="shared" ref="U20" si="20">IF(SUM(U13:U19)=0,"",AVERAGEIF(U13:U16,"&lt;&gt;0",U13:U16))</f>
        <v/>
      </c>
      <c r="V20" s="25" t="str">
        <f t="shared" ref="V20" si="21">IF(SUM(V13:V19)=0,"",AVERAGEIF(V13:V16,"&lt;&gt;0",V13:V16))</f>
        <v/>
      </c>
      <c r="W20" s="25" t="str">
        <f t="shared" ref="W20" si="22">IF(SUM(W13:W19)=0,"",AVERAGEIF(W13:W16,"&lt;&gt;0",W13:W16))</f>
        <v/>
      </c>
      <c r="X20" s="25" t="str">
        <f t="shared" ref="X20" si="23">IF(SUM(X13:X19)=0,"",AVERAGEIF(X13:X16,"&lt;&gt;0",X13:X16))</f>
        <v/>
      </c>
      <c r="Y20" s="25" t="str">
        <f t="shared" ref="Y20" si="24">IF(SUM(Y13:Y19)=0,"",AVERAGEIF(Y13:Y16,"&lt;&gt;0",Y13:Y16))</f>
        <v/>
      </c>
      <c r="Z20" s="25" t="str">
        <f t="shared" ref="Z20" si="25">IF(SUM(Z13:Z19)=0,"",AVERAGEIF(Z13:Z16,"&lt;&gt;0",Z13:Z16))</f>
        <v/>
      </c>
      <c r="AA20" s="25" t="str">
        <f t="shared" ref="AA20" si="26">IF(SUM(AA13:AA19)=0,"",AVERAGEIF(AA13:AA16,"&lt;&gt;0",AA13:AA16))</f>
        <v/>
      </c>
      <c r="AB20" s="25" t="str">
        <f t="shared" ref="AB20" si="27">IF(SUM(AB13:AB19)=0,"",AVERAGEIF(AB13:AB16,"&lt;&gt;0",AB13:AB16))</f>
        <v/>
      </c>
      <c r="AC20" s="25" t="str">
        <f t="shared" ref="AC20" si="28">IF(SUM(AC13:AC19)=0,"",AVERAGEIF(AC13:AC16,"&lt;&gt;0",AC13:AC16))</f>
        <v/>
      </c>
      <c r="AD20" s="25" t="str">
        <f t="shared" ref="AD20" si="29">IF(SUM(AD13:AD19)=0,"",AVERAGEIF(AD13:AD16,"&lt;&gt;0",AD13:AD16))</f>
        <v/>
      </c>
      <c r="AE20" s="25" t="str">
        <f t="shared" ref="AE20" si="30">IF(SUM(AE13:AE19)=0,"",AVERAGEIF(AE13:AE16,"&lt;&gt;0",AE13:AE16))</f>
        <v/>
      </c>
      <c r="AF20" s="26" t="str">
        <f>IF(SUM(B20:AE20)=0,"",AVERAGE(B20:AE20))</f>
        <v/>
      </c>
    </row>
    <row r="21" spans="1:32">
      <c r="A21" s="25" t="s">
        <v>22</v>
      </c>
      <c r="B21" s="25" t="str">
        <f>IF(SUM(B13:B19)=0,"",AVERAGEIF(B13:B19,"&lt;&gt;0",B13:B19))</f>
        <v/>
      </c>
      <c r="C21" s="25" t="str">
        <f t="shared" ref="C21:AE21" si="31">IF(SUM(C13:C19)=0,"",AVERAGEIF(C13:C19,"&lt;&gt;0",C13:C19))</f>
        <v/>
      </c>
      <c r="D21" s="25" t="str">
        <f t="shared" si="31"/>
        <v/>
      </c>
      <c r="E21" s="25" t="str">
        <f t="shared" si="31"/>
        <v/>
      </c>
      <c r="F21" s="25" t="str">
        <f t="shared" si="31"/>
        <v/>
      </c>
      <c r="G21" s="25" t="str">
        <f t="shared" si="31"/>
        <v/>
      </c>
      <c r="H21" s="25" t="str">
        <f t="shared" si="31"/>
        <v/>
      </c>
      <c r="I21" s="25" t="str">
        <f t="shared" si="31"/>
        <v/>
      </c>
      <c r="J21" s="25" t="str">
        <f t="shared" si="31"/>
        <v/>
      </c>
      <c r="K21" s="25" t="str">
        <f t="shared" si="31"/>
        <v/>
      </c>
      <c r="L21" s="25" t="str">
        <f t="shared" si="31"/>
        <v/>
      </c>
      <c r="M21" s="25" t="str">
        <f t="shared" si="31"/>
        <v/>
      </c>
      <c r="N21" s="25" t="str">
        <f t="shared" si="31"/>
        <v/>
      </c>
      <c r="O21" s="25" t="str">
        <f t="shared" si="31"/>
        <v/>
      </c>
      <c r="P21" s="25" t="str">
        <f t="shared" si="31"/>
        <v/>
      </c>
      <c r="Q21" s="25" t="str">
        <f t="shared" si="31"/>
        <v/>
      </c>
      <c r="R21" s="25" t="str">
        <f t="shared" si="31"/>
        <v/>
      </c>
      <c r="S21" s="25" t="str">
        <f t="shared" si="31"/>
        <v/>
      </c>
      <c r="T21" s="25" t="str">
        <f t="shared" si="31"/>
        <v/>
      </c>
      <c r="U21" s="25" t="str">
        <f t="shared" si="31"/>
        <v/>
      </c>
      <c r="V21" s="25" t="str">
        <f t="shared" si="31"/>
        <v/>
      </c>
      <c r="W21" s="25" t="str">
        <f t="shared" si="31"/>
        <v/>
      </c>
      <c r="X21" s="25" t="str">
        <f t="shared" si="31"/>
        <v/>
      </c>
      <c r="Y21" s="25" t="str">
        <f t="shared" si="31"/>
        <v/>
      </c>
      <c r="Z21" s="25" t="str">
        <f t="shared" si="31"/>
        <v/>
      </c>
      <c r="AA21" s="25" t="str">
        <f t="shared" si="31"/>
        <v/>
      </c>
      <c r="AB21" s="25" t="str">
        <f t="shared" si="31"/>
        <v/>
      </c>
      <c r="AC21" s="25" t="str">
        <f t="shared" si="31"/>
        <v/>
      </c>
      <c r="AD21" s="25" t="str">
        <f t="shared" si="31"/>
        <v/>
      </c>
      <c r="AE21" s="25" t="str">
        <f t="shared" si="31"/>
        <v/>
      </c>
      <c r="AF21" s="26" t="str">
        <f>IF(SUM(B21:AE21)=0,"",AVERAGE(B21:AE21))</f>
        <v/>
      </c>
    </row>
  </sheetData>
  <sheetProtection selectLockedCell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M_b1!B1</f>
        <v>Klasse</v>
      </c>
    </row>
    <row r="2" spans="1:38" ht="15">
      <c r="A2" s="1" t="s">
        <v>3</v>
      </c>
      <c r="B2" s="2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tr">
        <f>M_a4!B3</f>
        <v>Texteingabe 1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tr">
        <f>M_a4!B4</f>
        <v>Texteingabe 2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tr">
        <f>M_a4!B5</f>
        <v>Texteingabe 3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tr">
        <f>M_a4!B6</f>
        <v>Texteingabe 4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tr">
        <f>M_a4!B7</f>
        <v>Texteingabe 5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M_a4!B8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M_b1!B1</f>
        <v>Klasse</v>
      </c>
    </row>
    <row r="2" spans="1:38" ht="15">
      <c r="A2" s="1" t="s">
        <v>3</v>
      </c>
      <c r="B2" s="2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tr">
        <f>M_a5!B3</f>
        <v>Texteingabe 1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tr">
        <f>M_a5!B4</f>
        <v>Texteingabe 2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tr">
        <f>M_a5!B5</f>
        <v>Texteingabe 3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tr">
        <f>M_a5!B6</f>
        <v>Texteingabe 4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tr">
        <f>M_a5!B7</f>
        <v>Texteingabe 5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2"/>
  <sheetViews>
    <sheetView workbookViewId="0">
      <selection activeCell="F16" sqref="F16"/>
    </sheetView>
  </sheetViews>
  <sheetFormatPr baseColWidth="10" defaultRowHeight="12.75"/>
  <sheetData>
    <row r="1" spans="1:2">
      <c r="A1">
        <v>0</v>
      </c>
      <c r="B1">
        <v>6</v>
      </c>
    </row>
    <row r="2" spans="1:2">
      <c r="A2">
        <f>A1+0.02</f>
        <v>0.02</v>
      </c>
      <c r="B2">
        <v>5.9</v>
      </c>
    </row>
    <row r="3" spans="1:2">
      <c r="A3">
        <f t="shared" ref="A3:A51" si="0">A2+0.02</f>
        <v>0.04</v>
      </c>
      <c r="B3">
        <v>5.8</v>
      </c>
    </row>
    <row r="4" spans="1:2">
      <c r="A4">
        <f t="shared" si="0"/>
        <v>0.06</v>
      </c>
      <c r="B4">
        <v>5.7</v>
      </c>
    </row>
    <row r="5" spans="1:2">
      <c r="A5">
        <f t="shared" si="0"/>
        <v>0.08</v>
      </c>
      <c r="B5">
        <v>5.6</v>
      </c>
    </row>
    <row r="6" spans="1:2">
      <c r="A6">
        <f t="shared" si="0"/>
        <v>0.1</v>
      </c>
      <c r="B6">
        <v>5.5</v>
      </c>
    </row>
    <row r="7" spans="1:2">
      <c r="A7">
        <f t="shared" si="0"/>
        <v>0.12000000000000001</v>
      </c>
      <c r="B7">
        <v>5.4</v>
      </c>
    </row>
    <row r="8" spans="1:2">
      <c r="A8">
        <f t="shared" si="0"/>
        <v>0.14000000000000001</v>
      </c>
      <c r="B8">
        <v>5.3</v>
      </c>
    </row>
    <row r="9" spans="1:2">
      <c r="A9">
        <f t="shared" si="0"/>
        <v>0.16</v>
      </c>
      <c r="B9">
        <v>5.2</v>
      </c>
    </row>
    <row r="10" spans="1:2">
      <c r="A10">
        <f t="shared" si="0"/>
        <v>0.18</v>
      </c>
      <c r="B10">
        <v>5.0999999999999996</v>
      </c>
    </row>
    <row r="11" spans="1:2">
      <c r="A11">
        <f t="shared" si="0"/>
        <v>0.19999999999999998</v>
      </c>
      <c r="B11" s="17">
        <v>5</v>
      </c>
    </row>
    <row r="12" spans="1:2">
      <c r="A12">
        <f t="shared" si="0"/>
        <v>0.21999999999999997</v>
      </c>
      <c r="B12">
        <v>4.9000000000000004</v>
      </c>
    </row>
    <row r="13" spans="1:2">
      <c r="A13">
        <f t="shared" si="0"/>
        <v>0.23999999999999996</v>
      </c>
      <c r="B13">
        <v>4.8</v>
      </c>
    </row>
    <row r="14" spans="1:2">
      <c r="A14">
        <f t="shared" si="0"/>
        <v>0.25999999999999995</v>
      </c>
      <c r="B14">
        <v>4.7</v>
      </c>
    </row>
    <row r="15" spans="1:2">
      <c r="A15">
        <f t="shared" si="0"/>
        <v>0.27999999999999997</v>
      </c>
      <c r="B15">
        <v>4.5999999999999996</v>
      </c>
    </row>
    <row r="16" spans="1:2">
      <c r="A16">
        <f t="shared" si="0"/>
        <v>0.3</v>
      </c>
      <c r="B16">
        <v>4.5000000000000098</v>
      </c>
    </row>
    <row r="17" spans="1:2">
      <c r="A17">
        <f t="shared" si="0"/>
        <v>0.32</v>
      </c>
      <c r="B17">
        <v>4.4000000000000101</v>
      </c>
    </row>
    <row r="18" spans="1:2">
      <c r="A18">
        <f t="shared" si="0"/>
        <v>0.34</v>
      </c>
      <c r="B18">
        <v>4.3000000000000096</v>
      </c>
    </row>
    <row r="19" spans="1:2">
      <c r="A19">
        <f t="shared" si="0"/>
        <v>0.36000000000000004</v>
      </c>
      <c r="B19">
        <v>4.2000000000000099</v>
      </c>
    </row>
    <row r="20" spans="1:2">
      <c r="A20">
        <f t="shared" si="0"/>
        <v>0.38000000000000006</v>
      </c>
      <c r="B20">
        <v>4.1000000000000103</v>
      </c>
    </row>
    <row r="21" spans="1:2">
      <c r="A21">
        <f t="shared" si="0"/>
        <v>0.40000000000000008</v>
      </c>
      <c r="B21" s="17">
        <v>4.0000000000000098</v>
      </c>
    </row>
    <row r="22" spans="1:2">
      <c r="A22">
        <f t="shared" si="0"/>
        <v>0.4200000000000001</v>
      </c>
      <c r="B22">
        <v>3.9000000000000101</v>
      </c>
    </row>
    <row r="23" spans="1:2">
      <c r="A23">
        <f t="shared" si="0"/>
        <v>0.44000000000000011</v>
      </c>
      <c r="B23">
        <v>3.80000000000001</v>
      </c>
    </row>
    <row r="24" spans="1:2">
      <c r="A24">
        <f t="shared" si="0"/>
        <v>0.46000000000000013</v>
      </c>
      <c r="B24">
        <v>3.7000000000000099</v>
      </c>
    </row>
    <row r="25" spans="1:2">
      <c r="A25">
        <f t="shared" si="0"/>
        <v>0.48000000000000015</v>
      </c>
      <c r="B25">
        <v>3.6000000000000099</v>
      </c>
    </row>
    <row r="26" spans="1:2">
      <c r="A26">
        <f t="shared" si="0"/>
        <v>0.50000000000000011</v>
      </c>
      <c r="B26">
        <v>3.5000000000000102</v>
      </c>
    </row>
    <row r="27" spans="1:2">
      <c r="A27">
        <f t="shared" si="0"/>
        <v>0.52000000000000013</v>
      </c>
      <c r="B27">
        <v>3.4000000000000101</v>
      </c>
    </row>
    <row r="28" spans="1:2">
      <c r="A28">
        <f t="shared" si="0"/>
        <v>0.54000000000000015</v>
      </c>
      <c r="B28">
        <v>3.30000000000001</v>
      </c>
    </row>
    <row r="29" spans="1:2">
      <c r="A29">
        <f t="shared" si="0"/>
        <v>0.56000000000000016</v>
      </c>
      <c r="B29">
        <v>3.2000000000000099</v>
      </c>
    </row>
    <row r="30" spans="1:2">
      <c r="A30">
        <f t="shared" si="0"/>
        <v>0.58000000000000018</v>
      </c>
      <c r="B30">
        <v>3.1000000000000099</v>
      </c>
    </row>
    <row r="31" spans="1:2">
      <c r="A31">
        <f t="shared" si="0"/>
        <v>0.6000000000000002</v>
      </c>
      <c r="B31" s="17">
        <v>3.0000000000000102</v>
      </c>
    </row>
    <row r="32" spans="1:2">
      <c r="A32">
        <f t="shared" si="0"/>
        <v>0.62000000000000022</v>
      </c>
      <c r="B32">
        <v>2.9000000000000101</v>
      </c>
    </row>
    <row r="33" spans="1:2">
      <c r="A33">
        <f t="shared" si="0"/>
        <v>0.64000000000000024</v>
      </c>
      <c r="B33">
        <v>2.80000000000001</v>
      </c>
    </row>
    <row r="34" spans="1:2">
      <c r="A34">
        <f t="shared" si="0"/>
        <v>0.66000000000000025</v>
      </c>
      <c r="B34">
        <v>2.7000000000000099</v>
      </c>
    </row>
    <row r="35" spans="1:2">
      <c r="A35">
        <f t="shared" si="0"/>
        <v>0.68000000000000027</v>
      </c>
      <c r="B35">
        <v>2.6000000000000099</v>
      </c>
    </row>
    <row r="36" spans="1:2">
      <c r="A36">
        <f t="shared" si="0"/>
        <v>0.70000000000000029</v>
      </c>
      <c r="B36">
        <v>2.5000000000000102</v>
      </c>
    </row>
    <row r="37" spans="1:2">
      <c r="A37">
        <f t="shared" si="0"/>
        <v>0.72000000000000031</v>
      </c>
      <c r="B37">
        <v>2.4000000000000101</v>
      </c>
    </row>
    <row r="38" spans="1:2">
      <c r="A38">
        <f t="shared" si="0"/>
        <v>0.74000000000000032</v>
      </c>
      <c r="B38">
        <v>2.30000000000001</v>
      </c>
    </row>
    <row r="39" spans="1:2">
      <c r="A39">
        <f t="shared" si="0"/>
        <v>0.76000000000000034</v>
      </c>
      <c r="B39">
        <v>2.2000000000000099</v>
      </c>
    </row>
    <row r="40" spans="1:2">
      <c r="A40">
        <f t="shared" si="0"/>
        <v>0.78000000000000036</v>
      </c>
      <c r="B40">
        <v>2.1000000000000099</v>
      </c>
    </row>
    <row r="41" spans="1:2">
      <c r="A41">
        <f t="shared" si="0"/>
        <v>0.80000000000000038</v>
      </c>
      <c r="B41" s="17">
        <v>2.0000000000000102</v>
      </c>
    </row>
    <row r="42" spans="1:2">
      <c r="A42">
        <f t="shared" si="0"/>
        <v>0.8200000000000004</v>
      </c>
      <c r="B42">
        <v>1.9000000000000099</v>
      </c>
    </row>
    <row r="43" spans="1:2">
      <c r="A43">
        <f t="shared" si="0"/>
        <v>0.84000000000000041</v>
      </c>
      <c r="B43" s="18">
        <v>1.80000000000001</v>
      </c>
    </row>
    <row r="44" spans="1:2">
      <c r="A44">
        <f t="shared" si="0"/>
        <v>0.86000000000000043</v>
      </c>
      <c r="B44" s="18">
        <v>1.7000000000000099</v>
      </c>
    </row>
    <row r="45" spans="1:2">
      <c r="A45">
        <f t="shared" si="0"/>
        <v>0.88000000000000045</v>
      </c>
      <c r="B45" s="18">
        <v>1.6000000000000101</v>
      </c>
    </row>
    <row r="46" spans="1:2">
      <c r="A46">
        <f t="shared" si="0"/>
        <v>0.90000000000000047</v>
      </c>
      <c r="B46" s="18">
        <v>1.50000000000001</v>
      </c>
    </row>
    <row r="47" spans="1:2">
      <c r="A47">
        <f t="shared" si="0"/>
        <v>0.92000000000000048</v>
      </c>
      <c r="B47" s="18">
        <v>1.4000000000000099</v>
      </c>
    </row>
    <row r="48" spans="1:2">
      <c r="A48">
        <f t="shared" si="0"/>
        <v>0.9400000000000005</v>
      </c>
      <c r="B48" s="18">
        <v>1.30000000000001</v>
      </c>
    </row>
    <row r="49" spans="1:2">
      <c r="A49">
        <f t="shared" si="0"/>
        <v>0.96000000000000052</v>
      </c>
      <c r="B49" s="18">
        <v>1.2000000000000099</v>
      </c>
    </row>
    <row r="50" spans="1:2">
      <c r="A50">
        <f t="shared" si="0"/>
        <v>0.98000000000000054</v>
      </c>
      <c r="B50" s="18">
        <v>1.1000000000000101</v>
      </c>
    </row>
    <row r="51" spans="1:2">
      <c r="A51">
        <f t="shared" si="0"/>
        <v>1.0000000000000004</v>
      </c>
      <c r="B51" s="17">
        <v>1.00000000000001</v>
      </c>
    </row>
    <row r="52" spans="1:2">
      <c r="B52" s="1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1" sqref="B1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28" t="s">
        <v>46</v>
      </c>
    </row>
    <row r="2" spans="1:38" ht="15">
      <c r="A2" s="1" t="s">
        <v>3</v>
      </c>
      <c r="B2" s="14" t="s">
        <v>38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">
        <v>39</v>
      </c>
      <c r="C3" s="21" t="s">
        <v>32</v>
      </c>
      <c r="D3" s="4">
        <f>IF(E3=0,"",IF(F3=0,"",F3/(E3*COUNT($G$13:$AJ$13))))</f>
        <v>0.69047619047619047</v>
      </c>
      <c r="E3" s="5">
        <v>3</v>
      </c>
      <c r="F3" s="22">
        <f>SUM(G3:AJ3)</f>
        <v>43.5</v>
      </c>
      <c r="G3" s="3"/>
      <c r="H3" s="3">
        <v>2</v>
      </c>
      <c r="I3" s="3">
        <v>3</v>
      </c>
      <c r="J3" s="3">
        <v>3</v>
      </c>
      <c r="K3" s="3">
        <v>0</v>
      </c>
      <c r="L3" s="3">
        <v>2</v>
      </c>
      <c r="M3" s="3">
        <v>1.5</v>
      </c>
      <c r="N3" s="3">
        <v>2</v>
      </c>
      <c r="O3" s="3">
        <v>1</v>
      </c>
      <c r="P3" s="3">
        <v>1</v>
      </c>
      <c r="Q3" s="3">
        <v>1</v>
      </c>
      <c r="R3" s="3"/>
      <c r="S3" s="3">
        <v>3</v>
      </c>
      <c r="T3" s="3"/>
      <c r="U3" s="3">
        <v>2</v>
      </c>
      <c r="V3" s="3"/>
      <c r="W3" s="3"/>
      <c r="X3" s="3"/>
      <c r="Y3" s="3">
        <v>1</v>
      </c>
      <c r="Z3" s="3">
        <v>3</v>
      </c>
      <c r="AA3" s="3">
        <v>2</v>
      </c>
      <c r="AB3" s="3">
        <v>2</v>
      </c>
      <c r="AC3" s="3">
        <v>3</v>
      </c>
      <c r="AD3" s="3">
        <v>2</v>
      </c>
      <c r="AE3" s="3">
        <v>3</v>
      </c>
      <c r="AF3" s="3">
        <v>3</v>
      </c>
      <c r="AG3" s="3">
        <v>3</v>
      </c>
      <c r="AH3" s="3"/>
      <c r="AI3" s="3"/>
      <c r="AJ3" s="3"/>
    </row>
    <row r="4" spans="1:38">
      <c r="A4" s="2">
        <v>2</v>
      </c>
      <c r="B4" s="3" t="s">
        <v>40</v>
      </c>
      <c r="C4" s="21" t="s">
        <v>33</v>
      </c>
      <c r="D4" s="4">
        <f t="shared" ref="D4:D11" si="0">IF(E4=0,"",IF(F4=0,"",F4/(E4*COUNT($G$13:$AJ$13))))</f>
        <v>0.61111111111111116</v>
      </c>
      <c r="E4" s="5">
        <v>3</v>
      </c>
      <c r="F4" s="22">
        <f>SUM(G4:AK4)</f>
        <v>38.5</v>
      </c>
      <c r="G4" s="3"/>
      <c r="H4" s="3">
        <v>2</v>
      </c>
      <c r="I4" s="3">
        <v>2.5</v>
      </c>
      <c r="J4" s="3">
        <v>2.5</v>
      </c>
      <c r="K4" s="3">
        <v>1.5</v>
      </c>
      <c r="L4" s="3">
        <v>2</v>
      </c>
      <c r="M4" s="3">
        <v>2</v>
      </c>
      <c r="N4" s="3">
        <v>2.5</v>
      </c>
      <c r="O4" s="3">
        <v>1</v>
      </c>
      <c r="P4" s="3">
        <v>0</v>
      </c>
      <c r="Q4" s="3">
        <v>0</v>
      </c>
      <c r="R4" s="3"/>
      <c r="S4" s="3">
        <v>3</v>
      </c>
      <c r="T4" s="3"/>
      <c r="U4" s="3">
        <v>2</v>
      </c>
      <c r="V4" s="3"/>
      <c r="W4" s="3"/>
      <c r="X4" s="3"/>
      <c r="Y4" s="3">
        <v>0</v>
      </c>
      <c r="Z4" s="3">
        <v>2</v>
      </c>
      <c r="AA4" s="3">
        <v>3</v>
      </c>
      <c r="AB4" s="3">
        <v>2</v>
      </c>
      <c r="AC4" s="3">
        <v>3</v>
      </c>
      <c r="AD4" s="3">
        <v>1.5</v>
      </c>
      <c r="AE4" s="3">
        <v>2.5</v>
      </c>
      <c r="AF4" s="3">
        <v>2</v>
      </c>
      <c r="AG4" s="3">
        <v>1.5</v>
      </c>
      <c r="AH4" s="3"/>
      <c r="AI4" s="3"/>
      <c r="AJ4" s="3"/>
    </row>
    <row r="5" spans="1:38">
      <c r="A5" s="2">
        <v>3</v>
      </c>
      <c r="B5" s="3" t="s">
        <v>41</v>
      </c>
      <c r="C5" s="21" t="s">
        <v>33</v>
      </c>
      <c r="D5" s="4">
        <f t="shared" si="0"/>
        <v>0.61111111111111116</v>
      </c>
      <c r="E5" s="5">
        <v>6</v>
      </c>
      <c r="F5" s="22">
        <f t="shared" ref="F5:F11" si="1">SUM(G5:AK5)</f>
        <v>77</v>
      </c>
      <c r="G5" s="3"/>
      <c r="H5" s="3">
        <v>3</v>
      </c>
      <c r="I5" s="3">
        <v>4</v>
      </c>
      <c r="J5" s="3">
        <v>6</v>
      </c>
      <c r="K5" s="3">
        <v>3</v>
      </c>
      <c r="L5" s="3">
        <v>5</v>
      </c>
      <c r="M5" s="3">
        <v>3</v>
      </c>
      <c r="N5" s="3">
        <v>3</v>
      </c>
      <c r="O5" s="3">
        <v>4</v>
      </c>
      <c r="P5" s="3">
        <v>1</v>
      </c>
      <c r="Q5" s="3">
        <v>0</v>
      </c>
      <c r="R5" s="3"/>
      <c r="S5" s="3">
        <v>4</v>
      </c>
      <c r="T5" s="3"/>
      <c r="U5" s="3">
        <v>2</v>
      </c>
      <c r="V5" s="3"/>
      <c r="W5" s="3"/>
      <c r="X5" s="3"/>
      <c r="Y5" s="3">
        <v>3</v>
      </c>
      <c r="Z5" s="3">
        <v>6</v>
      </c>
      <c r="AA5" s="3">
        <v>4</v>
      </c>
      <c r="AB5" s="3">
        <v>3</v>
      </c>
      <c r="AC5" s="3">
        <v>1</v>
      </c>
      <c r="AD5" s="3">
        <v>6</v>
      </c>
      <c r="AE5" s="3">
        <v>6</v>
      </c>
      <c r="AF5" s="3">
        <v>6</v>
      </c>
      <c r="AG5" s="3">
        <v>4</v>
      </c>
      <c r="AH5" s="3"/>
      <c r="AI5" s="3"/>
      <c r="AJ5" s="3"/>
    </row>
    <row r="6" spans="1:38">
      <c r="A6" s="2">
        <v>4</v>
      </c>
      <c r="B6" s="3" t="s">
        <v>42</v>
      </c>
      <c r="C6" s="21" t="s">
        <v>34</v>
      </c>
      <c r="D6" s="4">
        <f t="shared" si="0"/>
        <v>0.51587301587301593</v>
      </c>
      <c r="E6" s="5">
        <v>6</v>
      </c>
      <c r="F6" s="22">
        <f t="shared" si="1"/>
        <v>65</v>
      </c>
      <c r="G6" s="3"/>
      <c r="H6" s="3">
        <v>4</v>
      </c>
      <c r="I6" s="3">
        <v>4</v>
      </c>
      <c r="J6" s="3">
        <v>6</v>
      </c>
      <c r="K6" s="3">
        <v>0</v>
      </c>
      <c r="L6" s="3">
        <v>0</v>
      </c>
      <c r="M6" s="3">
        <v>0</v>
      </c>
      <c r="N6" s="3">
        <v>4</v>
      </c>
      <c r="O6" s="3">
        <v>4</v>
      </c>
      <c r="P6" s="3">
        <v>0</v>
      </c>
      <c r="Q6" s="3">
        <v>2</v>
      </c>
      <c r="R6" s="3"/>
      <c r="S6" s="3">
        <v>4</v>
      </c>
      <c r="T6" s="3"/>
      <c r="U6" s="3">
        <v>2</v>
      </c>
      <c r="V6" s="3"/>
      <c r="W6" s="3"/>
      <c r="X6" s="3"/>
      <c r="Y6" s="3">
        <v>2</v>
      </c>
      <c r="Z6" s="3">
        <v>6</v>
      </c>
      <c r="AA6" s="3">
        <v>4</v>
      </c>
      <c r="AB6" s="3">
        <v>6</v>
      </c>
      <c r="AC6" s="3">
        <v>6</v>
      </c>
      <c r="AD6" s="3">
        <v>4</v>
      </c>
      <c r="AE6" s="3">
        <v>2</v>
      </c>
      <c r="AF6" s="3">
        <v>2</v>
      </c>
      <c r="AG6" s="3">
        <v>3</v>
      </c>
      <c r="AH6" s="3"/>
      <c r="AI6" s="3"/>
      <c r="AJ6" s="3"/>
    </row>
    <row r="7" spans="1:38">
      <c r="A7" s="2">
        <v>5</v>
      </c>
      <c r="B7" s="3" t="s">
        <v>43</v>
      </c>
      <c r="C7" s="21" t="s">
        <v>34</v>
      </c>
      <c r="D7" s="4">
        <f t="shared" si="0"/>
        <v>0.82539682539682535</v>
      </c>
      <c r="E7" s="5">
        <v>3</v>
      </c>
      <c r="F7" s="22">
        <f t="shared" si="1"/>
        <v>52</v>
      </c>
      <c r="G7" s="3"/>
      <c r="H7" s="3">
        <v>3</v>
      </c>
      <c r="I7" s="3">
        <v>2</v>
      </c>
      <c r="J7" s="3">
        <v>3</v>
      </c>
      <c r="K7" s="3">
        <v>1</v>
      </c>
      <c r="L7" s="3">
        <v>3</v>
      </c>
      <c r="M7" s="3">
        <v>2</v>
      </c>
      <c r="N7" s="3">
        <v>3</v>
      </c>
      <c r="O7" s="3">
        <v>2</v>
      </c>
      <c r="P7" s="3">
        <v>3</v>
      </c>
      <c r="Q7" s="3">
        <v>0</v>
      </c>
      <c r="R7" s="3"/>
      <c r="S7" s="3">
        <v>2</v>
      </c>
      <c r="T7" s="3"/>
      <c r="U7" s="3">
        <v>3</v>
      </c>
      <c r="V7" s="3"/>
      <c r="W7" s="3"/>
      <c r="X7" s="3"/>
      <c r="Y7" s="3">
        <v>3</v>
      </c>
      <c r="Z7" s="3">
        <v>3</v>
      </c>
      <c r="AA7" s="3">
        <v>3</v>
      </c>
      <c r="AB7" s="3">
        <v>3</v>
      </c>
      <c r="AC7" s="3">
        <v>2</v>
      </c>
      <c r="AD7" s="3">
        <v>3</v>
      </c>
      <c r="AE7" s="3">
        <v>2</v>
      </c>
      <c r="AF7" s="3">
        <v>3</v>
      </c>
      <c r="AG7" s="3">
        <v>3</v>
      </c>
      <c r="AH7" s="3"/>
      <c r="AI7" s="3"/>
      <c r="AJ7" s="3"/>
    </row>
    <row r="8" spans="1:38">
      <c r="A8" s="2">
        <v>6</v>
      </c>
      <c r="B8" s="3" t="s">
        <v>12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">
        <v>13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">
        <v>14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">
        <v>15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1</v>
      </c>
      <c r="D12" s="6"/>
      <c r="E12" s="7">
        <f>SUM(E2:E11)</f>
        <v>21</v>
      </c>
      <c r="F12" s="6"/>
      <c r="G12" s="7" t="str">
        <f>IF(SUM(G3:G11)=0,"",SUM(G3:G11))</f>
        <v/>
      </c>
      <c r="H12" s="7">
        <f t="shared" ref="H12:AJ12" si="2">IF(SUM(H3:H11)=0,"",SUM(H3:H11))</f>
        <v>14</v>
      </c>
      <c r="I12" s="7">
        <f t="shared" si="2"/>
        <v>15.5</v>
      </c>
      <c r="J12" s="7">
        <f t="shared" si="2"/>
        <v>20.5</v>
      </c>
      <c r="K12" s="7">
        <f t="shared" si="2"/>
        <v>5.5</v>
      </c>
      <c r="L12" s="7">
        <f t="shared" si="2"/>
        <v>12</v>
      </c>
      <c r="M12" s="7">
        <f t="shared" si="2"/>
        <v>8.5</v>
      </c>
      <c r="N12" s="7">
        <f t="shared" si="2"/>
        <v>14.5</v>
      </c>
      <c r="O12" s="7">
        <f t="shared" si="2"/>
        <v>12</v>
      </c>
      <c r="P12" s="7">
        <f t="shared" si="2"/>
        <v>5</v>
      </c>
      <c r="Q12" s="7">
        <f t="shared" si="2"/>
        <v>3</v>
      </c>
      <c r="R12" s="7" t="str">
        <f t="shared" si="2"/>
        <v/>
      </c>
      <c r="S12" s="7">
        <f t="shared" si="2"/>
        <v>16</v>
      </c>
      <c r="T12" s="7" t="str">
        <f t="shared" si="2"/>
        <v/>
      </c>
      <c r="U12" s="7">
        <f t="shared" si="2"/>
        <v>11</v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>
        <f t="shared" si="2"/>
        <v>9</v>
      </c>
      <c r="Z12" s="7">
        <f t="shared" si="2"/>
        <v>20</v>
      </c>
      <c r="AA12" s="7">
        <f t="shared" si="2"/>
        <v>16</v>
      </c>
      <c r="AB12" s="7">
        <f t="shared" si="2"/>
        <v>16</v>
      </c>
      <c r="AC12" s="7">
        <f t="shared" si="2"/>
        <v>15</v>
      </c>
      <c r="AD12" s="7">
        <f t="shared" si="2"/>
        <v>16.5</v>
      </c>
      <c r="AE12" s="7">
        <f t="shared" si="2"/>
        <v>15.5</v>
      </c>
      <c r="AF12" s="7">
        <f t="shared" si="2"/>
        <v>16</v>
      </c>
      <c r="AG12" s="7">
        <f t="shared" si="2"/>
        <v>14.5</v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2</v>
      </c>
      <c r="D13" s="6"/>
      <c r="E13" s="6">
        <f>SUM(E2:E11)</f>
        <v>21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>2.6</v>
      </c>
      <c r="I13" s="7">
        <f t="shared" si="3"/>
        <v>2.2999999999999998</v>
      </c>
      <c r="J13" s="7">
        <f t="shared" si="3"/>
        <v>1.1000000000000001</v>
      </c>
      <c r="K13" s="7">
        <f t="shared" si="3"/>
        <v>4.5999999999999996</v>
      </c>
      <c r="L13" s="7">
        <f t="shared" si="3"/>
        <v>3.1</v>
      </c>
      <c r="M13" s="7">
        <f t="shared" si="3"/>
        <v>3.9</v>
      </c>
      <c r="N13" s="7">
        <f t="shared" si="3"/>
        <v>2.5</v>
      </c>
      <c r="O13" s="7">
        <f t="shared" si="3"/>
        <v>3.1</v>
      </c>
      <c r="P13" s="7">
        <f t="shared" si="3"/>
        <v>4.8</v>
      </c>
      <c r="Q13" s="7">
        <f t="shared" si="3"/>
        <v>5.2</v>
      </c>
      <c r="R13" s="7" t="str">
        <f t="shared" si="3"/>
        <v/>
      </c>
      <c r="S13" s="7">
        <f t="shared" si="3"/>
        <v>2.1</v>
      </c>
      <c r="T13" s="7" t="str">
        <f t="shared" si="3"/>
        <v/>
      </c>
      <c r="U13" s="7">
        <f t="shared" si="3"/>
        <v>3.3</v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>
        <f t="shared" si="3"/>
        <v>3.8</v>
      </c>
      <c r="Z13" s="7">
        <f t="shared" si="3"/>
        <v>1.2</v>
      </c>
      <c r="AA13" s="7">
        <f t="shared" si="3"/>
        <v>2.1</v>
      </c>
      <c r="AB13" s="7">
        <f t="shared" si="3"/>
        <v>2.1</v>
      </c>
      <c r="AC13" s="7">
        <f t="shared" si="3"/>
        <v>2.4</v>
      </c>
      <c r="AD13" s="7">
        <f t="shared" si="3"/>
        <v>2</v>
      </c>
      <c r="AE13" s="7">
        <f t="shared" si="3"/>
        <v>2.2999999999999998</v>
      </c>
      <c r="AF13" s="7">
        <f t="shared" si="3"/>
        <v>2.1</v>
      </c>
      <c r="AG13" s="7">
        <f t="shared" si="3"/>
        <v>2.5</v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59.1</v>
      </c>
    </row>
    <row r="14" spans="1:38">
      <c r="B14" s="6" t="s">
        <v>37</v>
      </c>
      <c r="C14" s="23">
        <f>COUNTIF($C$3:$C$11,"III")</f>
        <v>2</v>
      </c>
      <c r="AK14" s="9" t="s">
        <v>1</v>
      </c>
      <c r="AL14" s="10">
        <f>(AL13)/COUNT(G13:AJ13)</f>
        <v>2.8142857142857145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2</v>
      </c>
    </row>
    <row r="17" spans="37:38">
      <c r="AK17" s="11" t="s">
        <v>26</v>
      </c>
      <c r="AL17" s="11">
        <f>COUNTIFS($G$13:$AJ$13,"&gt;1,4",$G$13:$AJ$13,"&lt;2,5")</f>
        <v>8</v>
      </c>
    </row>
    <row r="18" spans="37:38">
      <c r="AK18" s="11" t="s">
        <v>27</v>
      </c>
      <c r="AL18" s="11">
        <f>COUNTIFS($G$13:$AJ$13,"&gt;2,4",$G$13:$AJ$13,"&lt;3,5")</f>
        <v>6</v>
      </c>
    </row>
    <row r="19" spans="37:38">
      <c r="AK19" s="11" t="s">
        <v>28</v>
      </c>
      <c r="AL19" s="11">
        <f>COUNTIFS($G$13:$AJ$13,"&gt;3,4",$G$13:$AJ$13,"&lt;4,5")</f>
        <v>2</v>
      </c>
    </row>
    <row r="20" spans="37:38">
      <c r="AK20" s="11" t="s">
        <v>29</v>
      </c>
      <c r="AL20" s="11">
        <f>COUNTIFS($G$13:$AJ$13,"&gt;4,4",$G$13:$AJ$13,"&lt;5,5")</f>
        <v>3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M_a1!B1</f>
        <v xml:space="preserve">Klasse </v>
      </c>
    </row>
    <row r="2" spans="1:38" ht="15">
      <c r="A2" s="1" t="s">
        <v>3</v>
      </c>
      <c r="B2" s="1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">
        <v>7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">
        <v>8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">
        <v>9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">
        <v>10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">
        <v>11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M_a1!B1</f>
        <v xml:space="preserve">Klasse </v>
      </c>
    </row>
    <row r="2" spans="1:38" ht="15">
      <c r="A2" s="1" t="s">
        <v>3</v>
      </c>
      <c r="B2" s="1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">
        <v>7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">
        <v>8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">
        <v>9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">
        <v>10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">
        <v>11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M_a1!B1</f>
        <v xml:space="preserve">Klasse </v>
      </c>
    </row>
    <row r="2" spans="1:38" ht="15">
      <c r="A2" s="1" t="s">
        <v>3</v>
      </c>
      <c r="B2" s="1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">
        <v>7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">
        <v>8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">
        <v>9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">
        <v>10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">
        <v>11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M_a1!B1</f>
        <v xml:space="preserve">Klasse </v>
      </c>
    </row>
    <row r="2" spans="1:38" ht="15">
      <c r="A2" s="1" t="s">
        <v>3</v>
      </c>
      <c r="B2" s="1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">
        <v>7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">
        <v>8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">
        <v>9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">
        <v>10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">
        <v>11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1" sqref="B1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28" t="s">
        <v>47</v>
      </c>
    </row>
    <row r="2" spans="1:38" ht="15">
      <c r="A2" s="1" t="s">
        <v>3</v>
      </c>
      <c r="B2" s="2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tr">
        <f>M_a1!B3</f>
        <v>Brüche darstellen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tr">
        <f>M_a1!B4</f>
        <v>Brüche erweitern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tr">
        <f>M_a1!B5</f>
        <v>Brüche addieren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tr">
        <f>M_a1!B6</f>
        <v>KgV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tr">
        <f>M_a1!B7</f>
        <v>GgT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M_b1!B1</f>
        <v>Klasse</v>
      </c>
    </row>
    <row r="2" spans="1:38" ht="15">
      <c r="A2" s="1" t="s">
        <v>3</v>
      </c>
      <c r="B2" s="2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tr">
        <f>M_a2!B3</f>
        <v>Texteingabe 1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tr">
        <f>M_a2!B4</f>
        <v>Texteingabe 2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tr">
        <f>M_a2!B5</f>
        <v>Texteingabe 3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tr">
        <f>M_a2!B6</f>
        <v>Texteingabe 4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tr">
        <f>M_a2!B7</f>
        <v>Texteingabe 5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21"/>
  <sheetViews>
    <sheetView zoomScaleNormal="100" workbookViewId="0">
      <selection activeCell="B3" sqref="B3"/>
    </sheetView>
  </sheetViews>
  <sheetFormatPr baseColWidth="10" defaultRowHeight="12.75"/>
  <cols>
    <col min="1" max="1" width="5" style="1" customWidth="1"/>
    <col min="2" max="2" width="32.5" style="1" customWidth="1"/>
    <col min="3" max="3" width="5.5" style="1" customWidth="1"/>
    <col min="4" max="4" width="7" style="1" customWidth="1"/>
    <col min="5" max="5" width="6.5" style="1" customWidth="1"/>
    <col min="6" max="6" width="6.1640625" style="1" customWidth="1"/>
    <col min="7" max="36" width="4.5" style="1" customWidth="1"/>
    <col min="37" max="37" width="12.83203125" style="1" customWidth="1"/>
    <col min="38" max="38" width="7.33203125" style="1" customWidth="1"/>
    <col min="39" max="16384" width="12" style="1"/>
  </cols>
  <sheetData>
    <row r="1" spans="1:38">
      <c r="B1" s="1" t="str">
        <f>M_b1!B1</f>
        <v>Klasse</v>
      </c>
    </row>
    <row r="2" spans="1:38" ht="15">
      <c r="A2" s="1" t="s">
        <v>3</v>
      </c>
      <c r="B2" s="24" t="str">
        <f>M_a1!B2</f>
        <v>LSE Mathematik</v>
      </c>
      <c r="C2" s="20" t="s">
        <v>31</v>
      </c>
      <c r="D2" s="15" t="s">
        <v>6</v>
      </c>
      <c r="E2" s="15" t="s">
        <v>4</v>
      </c>
      <c r="F2" s="15" t="s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1">
        <v>11</v>
      </c>
      <c r="R2" s="1">
        <v>12</v>
      </c>
      <c r="S2" s="1">
        <v>13</v>
      </c>
      <c r="T2" s="1">
        <v>14</v>
      </c>
      <c r="U2" s="1">
        <v>15</v>
      </c>
      <c r="V2" s="1">
        <v>16</v>
      </c>
      <c r="W2" s="1">
        <v>17</v>
      </c>
      <c r="X2" s="1">
        <v>18</v>
      </c>
      <c r="Y2" s="1">
        <v>19</v>
      </c>
      <c r="Z2" s="1">
        <v>20</v>
      </c>
      <c r="AA2" s="1">
        <v>21</v>
      </c>
      <c r="AB2" s="1">
        <v>22</v>
      </c>
      <c r="AC2" s="1">
        <v>23</v>
      </c>
      <c r="AD2" s="1">
        <v>24</v>
      </c>
      <c r="AE2" s="1">
        <v>25</v>
      </c>
      <c r="AF2" s="1">
        <v>26</v>
      </c>
      <c r="AG2" s="1">
        <v>27</v>
      </c>
      <c r="AH2" s="1">
        <v>28</v>
      </c>
      <c r="AI2" s="1">
        <v>29</v>
      </c>
      <c r="AJ2" s="1">
        <v>30</v>
      </c>
    </row>
    <row r="3" spans="1:38">
      <c r="A3" s="2">
        <v>1</v>
      </c>
      <c r="B3" s="3" t="str">
        <f>M_a3!B3</f>
        <v>Texteingabe 1</v>
      </c>
      <c r="C3" s="21"/>
      <c r="D3" s="4" t="str">
        <f>IF(E3=0,"",IF(F3=0,"",F3/(E3*COUNT($G$13:$AJ$13))))</f>
        <v/>
      </c>
      <c r="E3" s="5"/>
      <c r="F3" s="22">
        <f>SUM(G3:AJ3)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8">
      <c r="A4" s="2">
        <v>2</v>
      </c>
      <c r="B4" s="3" t="str">
        <f>M_a3!B4</f>
        <v>Texteingabe 2</v>
      </c>
      <c r="C4" s="21"/>
      <c r="D4" s="4" t="str">
        <f t="shared" ref="D4:D11" si="0">IF(E4=0,"",IF(F4=0,"",F4/(E4*COUNT($G$13:$AJ$13))))</f>
        <v/>
      </c>
      <c r="E4" s="5"/>
      <c r="F4" s="22">
        <f>SUM(G4:AK4)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>
      <c r="A5" s="2">
        <v>3</v>
      </c>
      <c r="B5" s="3" t="str">
        <f>M_a3!B5</f>
        <v>Texteingabe 3</v>
      </c>
      <c r="C5" s="21"/>
      <c r="D5" s="4" t="str">
        <f t="shared" si="0"/>
        <v/>
      </c>
      <c r="E5" s="5"/>
      <c r="F5" s="22">
        <f t="shared" ref="F5:F11" si="1">SUM(G5:AK5)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>
      <c r="A6" s="2">
        <v>4</v>
      </c>
      <c r="B6" s="3" t="str">
        <f>M_a3!B6</f>
        <v>Texteingabe 4</v>
      </c>
      <c r="C6" s="21"/>
      <c r="D6" s="4" t="str">
        <f t="shared" si="0"/>
        <v/>
      </c>
      <c r="E6" s="5"/>
      <c r="F6" s="22">
        <f t="shared" si="1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>
      <c r="A7" s="2">
        <v>5</v>
      </c>
      <c r="B7" s="3" t="str">
        <f>M_a3!B7</f>
        <v>Texteingabe 5</v>
      </c>
      <c r="C7" s="21"/>
      <c r="D7" s="4" t="str">
        <f t="shared" si="0"/>
        <v/>
      </c>
      <c r="E7" s="5"/>
      <c r="F7" s="22">
        <f t="shared" si="1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>
      <c r="A8" s="2">
        <v>6</v>
      </c>
      <c r="B8" s="3" t="str">
        <f>M_a1!B8</f>
        <v>Texteingabe 6</v>
      </c>
      <c r="C8" s="21"/>
      <c r="D8" s="4" t="str">
        <f t="shared" si="0"/>
        <v/>
      </c>
      <c r="E8" s="5"/>
      <c r="F8" s="6">
        <f t="shared" si="1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8">
      <c r="A9" s="2">
        <v>7</v>
      </c>
      <c r="B9" s="3" t="str">
        <f>M_a1!B9</f>
        <v>Texteingabe 7</v>
      </c>
      <c r="C9" s="21"/>
      <c r="D9" s="4" t="str">
        <f t="shared" si="0"/>
        <v/>
      </c>
      <c r="E9" s="5"/>
      <c r="F9" s="6">
        <f t="shared" si="1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8">
      <c r="A10" s="2">
        <v>8</v>
      </c>
      <c r="B10" s="3" t="str">
        <f>M_a1!B10</f>
        <v>Texteingabe 8</v>
      </c>
      <c r="C10" s="21"/>
      <c r="D10" s="4" t="str">
        <f t="shared" si="0"/>
        <v/>
      </c>
      <c r="E10" s="5"/>
      <c r="F10" s="6">
        <f t="shared" si="1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8">
      <c r="A11" s="2">
        <v>9</v>
      </c>
      <c r="B11" s="3" t="str">
        <f>M_a1!B11</f>
        <v>Texteingabe 9</v>
      </c>
      <c r="C11" s="21"/>
      <c r="D11" s="4" t="str">
        <f t="shared" si="0"/>
        <v/>
      </c>
      <c r="E11" s="5"/>
      <c r="F11" s="6">
        <f t="shared" si="1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8">
      <c r="A12" s="6"/>
      <c r="B12" s="6" t="s">
        <v>35</v>
      </c>
      <c r="C12" s="23">
        <f>COUNTIF($C$3:$C$11,"I")</f>
        <v>0</v>
      </c>
      <c r="D12" s="6"/>
      <c r="E12" s="7">
        <f>SUM(E2:E11)</f>
        <v>0</v>
      </c>
      <c r="F12" s="6"/>
      <c r="G12" s="7" t="str">
        <f>IF(SUM(G3:G11)=0,"",SUM(G3:G11))</f>
        <v/>
      </c>
      <c r="H12" s="7" t="str">
        <f t="shared" ref="H12:AJ12" si="2">IF(SUM(H3:H11)=0,"",SUM(H3:H11))</f>
        <v/>
      </c>
      <c r="I12" s="7" t="str">
        <f t="shared" si="2"/>
        <v/>
      </c>
      <c r="J12" s="7" t="str">
        <f t="shared" si="2"/>
        <v/>
      </c>
      <c r="K12" s="7" t="str">
        <f t="shared" si="2"/>
        <v/>
      </c>
      <c r="L12" s="7" t="str">
        <f t="shared" si="2"/>
        <v/>
      </c>
      <c r="M12" s="7" t="str">
        <f t="shared" si="2"/>
        <v/>
      </c>
      <c r="N12" s="7" t="str">
        <f t="shared" si="2"/>
        <v/>
      </c>
      <c r="O12" s="7" t="str">
        <f t="shared" si="2"/>
        <v/>
      </c>
      <c r="P12" s="7" t="str">
        <f t="shared" si="2"/>
        <v/>
      </c>
      <c r="Q12" s="7" t="str">
        <f t="shared" si="2"/>
        <v/>
      </c>
      <c r="R12" s="7" t="str">
        <f t="shared" si="2"/>
        <v/>
      </c>
      <c r="S12" s="7" t="str">
        <f t="shared" si="2"/>
        <v/>
      </c>
      <c r="T12" s="7" t="str">
        <f t="shared" si="2"/>
        <v/>
      </c>
      <c r="U12" s="7" t="str">
        <f t="shared" si="2"/>
        <v/>
      </c>
      <c r="V12" s="7" t="str">
        <f t="shared" si="2"/>
        <v/>
      </c>
      <c r="W12" s="7" t="str">
        <f t="shared" si="2"/>
        <v/>
      </c>
      <c r="X12" s="7" t="str">
        <f t="shared" si="2"/>
        <v/>
      </c>
      <c r="Y12" s="7" t="str">
        <f t="shared" si="2"/>
        <v/>
      </c>
      <c r="Z12" s="7" t="str">
        <f t="shared" si="2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16"/>
    </row>
    <row r="13" spans="1:38">
      <c r="A13" s="6"/>
      <c r="B13" s="6" t="s">
        <v>36</v>
      </c>
      <c r="C13" s="23">
        <f>COUNTIF($C$3:$C$11,"II")</f>
        <v>0</v>
      </c>
      <c r="D13" s="6"/>
      <c r="E13" s="6">
        <f>SUM(E2:E11)</f>
        <v>0</v>
      </c>
      <c r="F13" s="6"/>
      <c r="G13" s="7" t="str">
        <f>IF(G12="","",IF(G12&lt;0.01*$E$12,6,IF(G12&lt;0.02*$E$12,5.9,IF(G12&lt;0.04*$E$12,5.8,IF(G12&lt;0.06*$E$12,5.7,IF(G12&lt;0.08*$E$12,5.6,IF(G12&lt;0.1*$E$12,5.5,IF(G12&lt;0.12*$E$12,5.4,IF(G12&lt;0.14*$E$12,5.3,IF(G12&lt;0.16*$E$12,5.2,IF(G12&lt;0.18*$E$12,5.1,IF(G12&lt;0.2*$E$12,5,IF(G12&lt;0.22*$E$12,4.9,IF(G12&lt;0.24*$E$12,4.8,IF(G12&lt;0.26*$E$12,4.7,IF(G12&lt;0.28*$E$12,4.6,IF(G12&lt;0.3*$E$12,4.5,IF(G12&lt;0.32*$E$12,4.4,IF(G12&lt;0.34*$E$12,4.3,IF(G12&lt;0.36*$E$12,4.2,IF(G12&lt;0.38*$E$12,4.1,IF(G12&lt;0.4*$E$12,4,IF(G12&lt;0.42*$E$12,3.9,IF(G12&lt;0.44*$E$12,3.8,IF(G12&lt;0.46*$E$12,3.7,IF(G12&lt;0.48*$E$12,3.6,IF(G12&lt;0.5*$E$12,3.5,IF(G12&lt;0.52*$E$12,3.4,IF(G12&lt;0.54*$E$12,3.3,IF(G12&lt;0.56*$E$12,3.2,IF(G12&lt;0.58*$E$12,3.1,IF(G12&lt;0.6*$E$12,3,IF(G12&lt;0.62*$E$12,2.9,IF(G12&lt;0.64*$E$12,2.8,IF(G12&lt;0.66*$E$12,2.7,IF(G12&lt;0.68*$E$12,2.6,IF(G12&lt;0.7*$E$12,2.5,IF(G12&lt;0.72*$E$12,2.4,IF(G12&lt;0.74*$E$12,2.3,IF(G12&lt;0.76*$E$12,2.2,IF(G12&lt;0.78*$E$12,2.1,IF(G12&lt;0.8*$E$12,2,IF(G12&lt;0.82*$E$12,1.9,IF(G12&lt;0.84*$E$12,1.8,IF(G12&lt;0.86*$E$12,1.7,IF(G12&lt;0.88*$E$12,1.6,IF(G12&lt;0.9*$E$12,1.5,IF(G12&lt;0.92*$E$12,1.4,IF(G12&lt;0.94*$E$12,1.3,IF(G12&lt;0.96*$E$12,1.2,IF(G12&lt;0.98*$E$12,1.1,IF(G12&gt;0.97*$E$12,1))))))))))))))))))))))))))))))))))))))))))))))))))))</f>
        <v/>
      </c>
      <c r="H13" s="7" t="str">
        <f t="shared" ref="H13:AJ13" si="3">IF(H12="","",IF(H12&lt;0.01*$E$12,6,IF(H12&lt;0.02*$E$12,5.9,IF(H12&lt;0.04*$E$12,5.8,IF(H12&lt;0.06*$E$12,5.7,IF(H12&lt;0.08*$E$12,5.6,IF(H12&lt;0.1*$E$12,5.5,IF(H12&lt;0.12*$E$12,5.4,IF(H12&lt;0.14*$E$12,5.3,IF(H12&lt;0.16*$E$12,5.2,IF(H12&lt;0.18*$E$12,5.1,IF(H12&lt;0.2*$E$12,5,IF(H12&lt;0.22*$E$12,4.9,IF(H12&lt;0.24*$E$12,4.8,IF(H12&lt;0.26*$E$12,4.7,IF(H12&lt;0.28*$E$12,4.6,IF(H12&lt;0.3*$E$12,4.5,IF(H12&lt;0.32*$E$12,4.4,IF(H12&lt;0.34*$E$12,4.3,IF(H12&lt;0.36*$E$12,4.2,IF(H12&lt;0.38*$E$12,4.1,IF(H12&lt;0.4*$E$12,4,IF(H12&lt;0.42*$E$12,3.9,IF(H12&lt;0.44*$E$12,3.8,IF(H12&lt;0.46*$E$12,3.7,IF(H12&lt;0.48*$E$12,3.6,IF(H12&lt;0.5*$E$12,3.5,IF(H12&lt;0.52*$E$12,3.4,IF(H12&lt;0.54*$E$12,3.3,IF(H12&lt;0.56*$E$12,3.2,IF(H12&lt;0.58*$E$12,3.1,IF(H12&lt;0.6*$E$12,3,IF(H12&lt;0.62*$E$12,2.9,IF(H12&lt;0.64*$E$12,2.8,IF(H12&lt;0.66*$E$12,2.7,IF(H12&lt;0.68*$E$12,2.6,IF(H12&lt;0.7*$E$12,2.5,IF(H12&lt;0.72*$E$12,2.4,IF(H12&lt;0.74*$E$12,2.3,IF(H12&lt;0.76*$E$12,2.2,IF(H12&lt;0.78*$E$12,2.1,IF(H12&lt;0.8*$E$12,2,IF(H12&lt;0.82*$E$12,1.9,IF(H12&lt;0.84*$E$12,1.8,IF(H12&lt;0.86*$E$12,1.7,IF(H12&lt;0.88*$E$12,1.6,IF(H12&lt;0.9*$E$12,1.5,IF(H12&lt;0.92*$E$12,1.4,IF(H12&lt;0.94*$E$12,1.3,IF(H12&lt;0.96*$E$12,1.2,IF(H12&lt;0.98*$E$12,1.1,IF(H12&gt;0.97*$E$12,1))))))))))))))))))))))))))))))))))))))))))))))))))))</f>
        <v/>
      </c>
      <c r="I13" s="7" t="str">
        <f t="shared" si="3"/>
        <v/>
      </c>
      <c r="J13" s="7" t="str">
        <f t="shared" si="3"/>
        <v/>
      </c>
      <c r="K13" s="7" t="str">
        <f t="shared" si="3"/>
        <v/>
      </c>
      <c r="L13" s="7" t="str">
        <f t="shared" si="3"/>
        <v/>
      </c>
      <c r="M13" s="7" t="str">
        <f t="shared" si="3"/>
        <v/>
      </c>
      <c r="N13" s="7" t="str">
        <f t="shared" si="3"/>
        <v/>
      </c>
      <c r="O13" s="7" t="str">
        <f t="shared" si="3"/>
        <v/>
      </c>
      <c r="P13" s="7" t="str">
        <f t="shared" si="3"/>
        <v/>
      </c>
      <c r="Q13" s="7" t="str">
        <f t="shared" si="3"/>
        <v/>
      </c>
      <c r="R13" s="7" t="str">
        <f t="shared" si="3"/>
        <v/>
      </c>
      <c r="S13" s="7" t="str">
        <f t="shared" si="3"/>
        <v/>
      </c>
      <c r="T13" s="7" t="str">
        <f t="shared" si="3"/>
        <v/>
      </c>
      <c r="U13" s="7" t="str">
        <f t="shared" si="3"/>
        <v/>
      </c>
      <c r="V13" s="7" t="str">
        <f t="shared" si="3"/>
        <v/>
      </c>
      <c r="W13" s="7" t="str">
        <f t="shared" si="3"/>
        <v/>
      </c>
      <c r="X13" s="7" t="str">
        <f t="shared" si="3"/>
        <v/>
      </c>
      <c r="Y13" s="7" t="str">
        <f t="shared" si="3"/>
        <v/>
      </c>
      <c r="Z13" s="7" t="str">
        <f t="shared" si="3"/>
        <v/>
      </c>
      <c r="AA13" s="7" t="str">
        <f t="shared" si="3"/>
        <v/>
      </c>
      <c r="AB13" s="7" t="str">
        <f t="shared" si="3"/>
        <v/>
      </c>
      <c r="AC13" s="7" t="str">
        <f t="shared" si="3"/>
        <v/>
      </c>
      <c r="AD13" s="7" t="str">
        <f t="shared" si="3"/>
        <v/>
      </c>
      <c r="AE13" s="7" t="str">
        <f t="shared" si="3"/>
        <v/>
      </c>
      <c r="AF13" s="7" t="str">
        <f t="shared" si="3"/>
        <v/>
      </c>
      <c r="AG13" s="7" t="str">
        <f t="shared" si="3"/>
        <v/>
      </c>
      <c r="AH13" s="7" t="str">
        <f t="shared" si="3"/>
        <v/>
      </c>
      <c r="AI13" s="7" t="str">
        <f t="shared" si="3"/>
        <v/>
      </c>
      <c r="AJ13" s="7" t="str">
        <f t="shared" si="3"/>
        <v/>
      </c>
      <c r="AK13" s="8" t="s">
        <v>0</v>
      </c>
      <c r="AL13" s="8">
        <f>SUM(G13:AK13)</f>
        <v>0</v>
      </c>
    </row>
    <row r="14" spans="1:38">
      <c r="B14" s="6" t="s">
        <v>37</v>
      </c>
      <c r="C14" s="23">
        <f>COUNTIF($C$3:$C$11,"III")</f>
        <v>0</v>
      </c>
      <c r="AK14" s="9" t="s">
        <v>1</v>
      </c>
      <c r="AL14" s="10" t="e">
        <f>(AL13)/COUNT(G13:AJ13)</f>
        <v>#DIV/0!</v>
      </c>
    </row>
    <row r="15" spans="1:38">
      <c r="AK15" s="11" t="s">
        <v>2</v>
      </c>
      <c r="AL15" s="11"/>
    </row>
    <row r="16" spans="1:38">
      <c r="AK16" s="11" t="s">
        <v>25</v>
      </c>
      <c r="AL16" s="11">
        <f>COUNTIFS($G$13:$AJ$13,"&gt;0,9",$G$13:$AJ$13,"&lt;1,5")</f>
        <v>0</v>
      </c>
    </row>
    <row r="17" spans="37:38">
      <c r="AK17" s="11" t="s">
        <v>26</v>
      </c>
      <c r="AL17" s="11">
        <f>COUNTIFS($G$13:$AJ$13,"&gt;1,4",$G$13:$AJ$13,"&lt;2,5")</f>
        <v>0</v>
      </c>
    </row>
    <row r="18" spans="37:38">
      <c r="AK18" s="11" t="s">
        <v>27</v>
      </c>
      <c r="AL18" s="11">
        <f>COUNTIFS($G$13:$AJ$13,"&gt;2,4",$G$13:$AJ$13,"&lt;3,5")</f>
        <v>0</v>
      </c>
    </row>
    <row r="19" spans="37:38">
      <c r="AK19" s="11" t="s">
        <v>28</v>
      </c>
      <c r="AL19" s="11">
        <f>COUNTIFS($G$13:$AJ$13,"&gt;3,4",$G$13:$AJ$13,"&lt;4,5")</f>
        <v>0</v>
      </c>
    </row>
    <row r="20" spans="37:38">
      <c r="AK20" s="11" t="s">
        <v>29</v>
      </c>
      <c r="AL20" s="11">
        <f>COUNTIFS($G$13:$AJ$13,"&gt;4,4",$G$13:$AJ$13,"&lt;5,5")</f>
        <v>0</v>
      </c>
    </row>
    <row r="21" spans="37:38">
      <c r="AK21" s="11" t="s">
        <v>30</v>
      </c>
      <c r="AL21" s="11">
        <f>COUNTIFS($G$13:$AJ$13,"&gt;5,4",$G$13:$AJ$13,"&lt;6,1")</f>
        <v>0</v>
      </c>
    </row>
  </sheetData>
  <sheetProtection sheet="1" objects="1" scenarios="1" selectLockedCells="1"/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Zeugnisnoten</vt:lpstr>
      <vt:lpstr>M_a1</vt:lpstr>
      <vt:lpstr>M_a2</vt:lpstr>
      <vt:lpstr>M_a3</vt:lpstr>
      <vt:lpstr>M_a4</vt:lpstr>
      <vt:lpstr>M_a5</vt:lpstr>
      <vt:lpstr>M_b1</vt:lpstr>
      <vt:lpstr>M_b2</vt:lpstr>
      <vt:lpstr>M_b3</vt:lpstr>
      <vt:lpstr>M_b4</vt:lpstr>
      <vt:lpstr>M_b5</vt:lpstr>
      <vt:lpstr>Daten linear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dcterms:created xsi:type="dcterms:W3CDTF">2020-09-07T08:02:32Z</dcterms:created>
  <dcterms:modified xsi:type="dcterms:W3CDTF">2020-11-05T09:31:35Z</dcterms:modified>
</cp:coreProperties>
</file>